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/>
  <mc:AlternateContent xmlns:mc="http://schemas.openxmlformats.org/markup-compatibility/2006">
    <mc:Choice Requires="x15">
      <x15ac:absPath xmlns:x15ac="http://schemas.microsoft.com/office/spreadsheetml/2010/11/ac" url="https://pinewalk-my.sharepoint.com/personal/nlilley_perigonrecall_com/Documents/XC/NESS/"/>
    </mc:Choice>
  </mc:AlternateContent>
  <xr:revisionPtr revIDLastSave="0" documentId="8_{FDF74E08-528B-4ECE-A15C-8CB544A06539}" xr6:coauthVersionLast="47" xr6:coauthVersionMax="47" xr10:uidLastSave="{00000000-0000-0000-0000-000000000000}"/>
  <bookViews>
    <workbookView xWindow="900" yWindow="195" windowWidth="25905" windowHeight="20760" activeTab="4" xr2:uid="{00000000-000D-0000-FFFF-FFFF00000000}"/>
  </bookViews>
  <sheets>
    <sheet name="Notes" sheetId="1" r:id="rId1"/>
    <sheet name="Input" sheetId="2" r:id="rId2"/>
    <sheet name="Team Results" sheetId="3" r:id="rId3"/>
    <sheet name="Mens results" sheetId="4" r:id="rId4"/>
    <sheet name="Ladies results" sheetId="5" r:id="rId5"/>
    <sheet name="Ind'l no's claimed" sheetId="6" r:id="rId6"/>
    <sheet name="Team no's claimed" sheetId="7" r:id="rId7"/>
    <sheet name="Sheet1" sheetId="8" r:id="rId8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1" i="7" l="1" a="1"/>
  <c r="E451" i="7" s="1"/>
  <c r="B451" i="7" a="1"/>
  <c r="B451" i="7" s="1"/>
  <c r="E450" i="7" a="1"/>
  <c r="E450" i="7" s="1"/>
  <c r="B450" i="7" a="1"/>
  <c r="B450" i="7" s="1"/>
  <c r="E449" i="7" a="1"/>
  <c r="E449" i="7" s="1"/>
  <c r="B449" i="7" a="1"/>
  <c r="B449" i="7" s="1"/>
  <c r="E448" i="7" a="1"/>
  <c r="E448" i="7" s="1"/>
  <c r="B448" i="7" a="1"/>
  <c r="B448" i="7" s="1"/>
  <c r="E447" i="7" a="1"/>
  <c r="E447" i="7" s="1"/>
  <c r="B447" i="7" a="1"/>
  <c r="B447" i="7" s="1"/>
  <c r="E446" i="7" a="1"/>
  <c r="E446" i="7" s="1"/>
  <c r="B446" i="7" a="1"/>
  <c r="B446" i="7" s="1"/>
  <c r="E445" i="7" a="1"/>
  <c r="E445" i="7" s="1"/>
  <c r="B445" i="7" a="1"/>
  <c r="B445" i="7" s="1"/>
  <c r="E444" i="7" a="1"/>
  <c r="E444" i="7" s="1"/>
  <c r="B444" i="7" a="1"/>
  <c r="B444" i="7" s="1"/>
  <c r="E443" i="7" a="1"/>
  <c r="E443" i="7" s="1"/>
  <c r="B443" i="7" a="1"/>
  <c r="B443" i="7" s="1"/>
  <c r="E442" i="7" a="1"/>
  <c r="E442" i="7" s="1"/>
  <c r="B442" i="7" a="1"/>
  <c r="B442" i="7" s="1"/>
  <c r="E441" i="7" a="1"/>
  <c r="E441" i="7" s="1"/>
  <c r="B441" i="7" a="1"/>
  <c r="B441" i="7" s="1"/>
  <c r="E440" i="7" a="1"/>
  <c r="E440" i="7" s="1"/>
  <c r="B440" i="7" a="1"/>
  <c r="B440" i="7" s="1"/>
  <c r="E439" i="7" a="1"/>
  <c r="E439" i="7" s="1"/>
  <c r="B439" i="7" a="1"/>
  <c r="B439" i="7" s="1"/>
  <c r="E438" i="7" a="1"/>
  <c r="E438" i="7" s="1"/>
  <c r="B438" i="7" a="1"/>
  <c r="B438" i="7" s="1"/>
  <c r="E437" i="7" a="1"/>
  <c r="E437" i="7" s="1"/>
  <c r="B437" i="7" a="1"/>
  <c r="B437" i="7" s="1"/>
  <c r="E436" i="7" a="1"/>
  <c r="E436" i="7" s="1"/>
  <c r="B436" i="7" a="1"/>
  <c r="B436" i="7" s="1"/>
  <c r="E435" i="7" a="1"/>
  <c r="E435" i="7" s="1"/>
  <c r="B435" i="7" a="1"/>
  <c r="B435" i="7" s="1"/>
  <c r="E434" i="7" a="1"/>
  <c r="E434" i="7" s="1"/>
  <c r="B434" i="7" a="1"/>
  <c r="B434" i="7" s="1"/>
  <c r="E433" i="7" a="1"/>
  <c r="E433" i="7" s="1"/>
  <c r="B433" i="7" a="1"/>
  <c r="B433" i="7" s="1"/>
  <c r="E432" i="7" a="1"/>
  <c r="E432" i="7" s="1"/>
  <c r="B432" i="7" a="1"/>
  <c r="B432" i="7" s="1"/>
  <c r="E431" i="7" a="1"/>
  <c r="E431" i="7" s="1"/>
  <c r="B431" i="7" a="1"/>
  <c r="B431" i="7" s="1"/>
  <c r="E430" i="7" a="1"/>
  <c r="E430" i="7" s="1"/>
  <c r="B430" i="7" a="1"/>
  <c r="B430" i="7" s="1"/>
  <c r="E429" i="7" a="1"/>
  <c r="E429" i="7" s="1"/>
  <c r="B429" i="7" a="1"/>
  <c r="B429" i="7" s="1"/>
  <c r="E428" i="7" a="1"/>
  <c r="E428" i="7" s="1"/>
  <c r="B428" i="7" a="1"/>
  <c r="B428" i="7" s="1"/>
  <c r="E427" i="7" a="1"/>
  <c r="E427" i="7" s="1"/>
  <c r="B427" i="7" a="1"/>
  <c r="B427" i="7" s="1"/>
  <c r="E426" i="7" a="1"/>
  <c r="E426" i="7" s="1"/>
  <c r="B426" i="7" a="1"/>
  <c r="B426" i="7" s="1"/>
  <c r="E425" i="7" a="1"/>
  <c r="E425" i="7" s="1"/>
  <c r="B425" i="7" a="1"/>
  <c r="B425" i="7" s="1"/>
  <c r="E424" i="7" a="1"/>
  <c r="E424" i="7" s="1"/>
  <c r="B424" i="7" a="1"/>
  <c r="B424" i="7" s="1"/>
  <c r="E423" i="7" a="1"/>
  <c r="E423" i="7" s="1"/>
  <c r="B423" i="7" a="1"/>
  <c r="B423" i="7" s="1"/>
  <c r="E422" i="7" a="1"/>
  <c r="E422" i="7" s="1"/>
  <c r="B422" i="7" a="1"/>
  <c r="B422" i="7" s="1"/>
  <c r="E421" i="7" a="1"/>
  <c r="E421" i="7" s="1"/>
  <c r="B421" i="7" a="1"/>
  <c r="B421" i="7" s="1"/>
  <c r="E420" i="7" a="1"/>
  <c r="E420" i="7" s="1"/>
  <c r="B420" i="7" a="1"/>
  <c r="B420" i="7" s="1"/>
  <c r="E419" i="7" a="1"/>
  <c r="E419" i="7" s="1"/>
  <c r="B419" i="7" a="1"/>
  <c r="B419" i="7" s="1"/>
  <c r="E418" i="7" a="1"/>
  <c r="E418" i="7" s="1"/>
  <c r="B418" i="7" a="1"/>
  <c r="B418" i="7" s="1"/>
  <c r="E417" i="7" a="1"/>
  <c r="E417" i="7" s="1"/>
  <c r="B417" i="7" a="1"/>
  <c r="B417" i="7" s="1"/>
  <c r="E416" i="7" a="1"/>
  <c r="E416" i="7" s="1"/>
  <c r="B416" i="7" a="1"/>
  <c r="B416" i="7" s="1"/>
  <c r="E415" i="7" a="1"/>
  <c r="E415" i="7" s="1"/>
  <c r="B415" i="7" a="1"/>
  <c r="B415" i="7" s="1"/>
  <c r="E414" i="7" a="1"/>
  <c r="E414" i="7" s="1"/>
  <c r="B414" i="7" a="1"/>
  <c r="B414" i="7" s="1"/>
  <c r="E413" i="7" a="1"/>
  <c r="E413" i="7" s="1"/>
  <c r="B413" i="7" a="1"/>
  <c r="B413" i="7" s="1"/>
  <c r="E412" i="7" a="1"/>
  <c r="E412" i="7" s="1"/>
  <c r="B412" i="7" a="1"/>
  <c r="B412" i="7" s="1"/>
  <c r="E411" i="7" a="1"/>
  <c r="E411" i="7" s="1"/>
  <c r="B411" i="7" a="1"/>
  <c r="B411" i="7" s="1"/>
  <c r="E410" i="7" a="1"/>
  <c r="E410" i="7" s="1"/>
  <c r="B410" i="7" a="1"/>
  <c r="B410" i="7" s="1"/>
  <c r="E409" i="7" a="1"/>
  <c r="E409" i="7" s="1"/>
  <c r="B409" i="7" a="1"/>
  <c r="B409" i="7" s="1"/>
  <c r="E408" i="7" a="1"/>
  <c r="E408" i="7" s="1"/>
  <c r="B408" i="7" a="1"/>
  <c r="B408" i="7" s="1"/>
  <c r="E407" i="7" a="1"/>
  <c r="E407" i="7" s="1"/>
  <c r="B407" i="7" a="1"/>
  <c r="B407" i="7" s="1"/>
  <c r="E406" i="7" a="1"/>
  <c r="E406" i="7" s="1"/>
  <c r="B406" i="7" a="1"/>
  <c r="B406" i="7" s="1"/>
  <c r="E405" i="7" a="1"/>
  <c r="E405" i="7" s="1"/>
  <c r="B405" i="7" a="1"/>
  <c r="B405" i="7" s="1"/>
  <c r="E404" i="7" a="1"/>
  <c r="E404" i="7" s="1"/>
  <c r="B404" i="7" a="1"/>
  <c r="B404" i="7" s="1"/>
  <c r="E403" i="7" a="1"/>
  <c r="E403" i="7" s="1"/>
  <c r="B403" i="7" a="1"/>
  <c r="B403" i="7" s="1"/>
  <c r="E402" i="7" a="1"/>
  <c r="E402" i="7" s="1"/>
  <c r="B402" i="7" a="1"/>
  <c r="B402" i="7" s="1"/>
  <c r="E401" i="7" a="1"/>
  <c r="E401" i="7" s="1"/>
  <c r="B401" i="7" a="1"/>
  <c r="B401" i="7" s="1"/>
  <c r="E400" i="7" a="1"/>
  <c r="E400" i="7" s="1"/>
  <c r="B400" i="7" a="1"/>
  <c r="B400" i="7" s="1"/>
  <c r="E399" i="7" a="1"/>
  <c r="E399" i="7" s="1"/>
  <c r="B399" i="7" a="1"/>
  <c r="B399" i="7" s="1"/>
  <c r="E398" i="7" a="1"/>
  <c r="E398" i="7" s="1"/>
  <c r="B398" i="7" a="1"/>
  <c r="B398" i="7" s="1"/>
  <c r="E397" i="7" a="1"/>
  <c r="E397" i="7" s="1"/>
  <c r="B397" i="7" a="1"/>
  <c r="B397" i="7" s="1"/>
  <c r="E396" i="7" a="1"/>
  <c r="E396" i="7" s="1"/>
  <c r="B396" i="7" a="1"/>
  <c r="B396" i="7" s="1"/>
  <c r="E395" i="7" a="1"/>
  <c r="E395" i="7" s="1"/>
  <c r="B395" i="7" a="1"/>
  <c r="B395" i="7" s="1"/>
  <c r="E394" i="7" a="1"/>
  <c r="E394" i="7" s="1"/>
  <c r="B394" i="7" a="1"/>
  <c r="B394" i="7" s="1"/>
  <c r="E393" i="7" a="1"/>
  <c r="E393" i="7" s="1"/>
  <c r="B393" i="7" a="1"/>
  <c r="B393" i="7" s="1"/>
  <c r="E392" i="7" a="1"/>
  <c r="E392" i="7" s="1"/>
  <c r="B392" i="7" a="1"/>
  <c r="B392" i="7" s="1"/>
  <c r="E391" i="7" a="1"/>
  <c r="E391" i="7" s="1"/>
  <c r="B391" i="7" a="1"/>
  <c r="B391" i="7" s="1"/>
  <c r="E390" i="7" a="1"/>
  <c r="E390" i="7" s="1"/>
  <c r="B390" i="7" a="1"/>
  <c r="B390" i="7" s="1"/>
  <c r="E389" i="7" a="1"/>
  <c r="E389" i="7" s="1"/>
  <c r="B389" i="7" a="1"/>
  <c r="B389" i="7" s="1"/>
  <c r="E388" i="7" a="1"/>
  <c r="E388" i="7" s="1"/>
  <c r="B388" i="7" a="1"/>
  <c r="B388" i="7" s="1"/>
  <c r="E387" i="7" a="1"/>
  <c r="E387" i="7" s="1"/>
  <c r="B387" i="7" a="1"/>
  <c r="B387" i="7" s="1"/>
  <c r="E386" i="7" a="1"/>
  <c r="E386" i="7" s="1"/>
  <c r="B386" i="7" a="1"/>
  <c r="B386" i="7" s="1"/>
  <c r="E385" i="7" a="1"/>
  <c r="E385" i="7" s="1"/>
  <c r="B385" i="7" a="1"/>
  <c r="B385" i="7" s="1"/>
  <c r="E384" i="7" a="1"/>
  <c r="E384" i="7" s="1"/>
  <c r="B384" i="7" a="1"/>
  <c r="B384" i="7" s="1"/>
  <c r="E383" i="7" a="1"/>
  <c r="E383" i="7" s="1"/>
  <c r="B383" i="7" a="1"/>
  <c r="B383" i="7" s="1"/>
  <c r="E382" i="7" a="1"/>
  <c r="E382" i="7" s="1"/>
  <c r="B382" i="7" a="1"/>
  <c r="B382" i="7" s="1"/>
  <c r="E381" i="7" a="1"/>
  <c r="E381" i="7" s="1"/>
  <c r="B381" i="7" a="1"/>
  <c r="B381" i="7" s="1"/>
  <c r="E380" i="7" a="1"/>
  <c r="E380" i="7" s="1"/>
  <c r="B380" i="7" a="1"/>
  <c r="B380" i="7" s="1"/>
  <c r="E379" i="7" a="1"/>
  <c r="E379" i="7" s="1"/>
  <c r="B379" i="7" a="1"/>
  <c r="B379" i="7" s="1"/>
  <c r="E378" i="7" a="1"/>
  <c r="E378" i="7" s="1"/>
  <c r="B378" i="7" a="1"/>
  <c r="B378" i="7" s="1"/>
  <c r="E377" i="7" a="1"/>
  <c r="E377" i="7" s="1"/>
  <c r="B377" i="7" a="1"/>
  <c r="B377" i="7" s="1"/>
  <c r="E376" i="7" a="1"/>
  <c r="E376" i="7" s="1"/>
  <c r="B376" i="7" a="1"/>
  <c r="B376" i="7" s="1"/>
  <c r="E375" i="7" a="1"/>
  <c r="E375" i="7" s="1"/>
  <c r="B375" i="7" a="1"/>
  <c r="B375" i="7" s="1"/>
  <c r="E374" i="7" a="1"/>
  <c r="E374" i="7" s="1"/>
  <c r="B374" i="7" a="1"/>
  <c r="B374" i="7" s="1"/>
  <c r="E373" i="7" a="1"/>
  <c r="E373" i="7" s="1"/>
  <c r="B373" i="7" a="1"/>
  <c r="B373" i="7" s="1"/>
  <c r="E372" i="7" a="1"/>
  <c r="E372" i="7" s="1"/>
  <c r="B372" i="7" a="1"/>
  <c r="B372" i="7" s="1"/>
  <c r="E371" i="7" a="1"/>
  <c r="E371" i="7" s="1"/>
  <c r="B371" i="7" a="1"/>
  <c r="B371" i="7" s="1"/>
  <c r="E370" i="7" a="1"/>
  <c r="E370" i="7" s="1"/>
  <c r="B370" i="7" a="1"/>
  <c r="B370" i="7" s="1"/>
  <c r="E369" i="7" a="1"/>
  <c r="E369" i="7" s="1"/>
  <c r="B369" i="7" a="1"/>
  <c r="B369" i="7" s="1"/>
  <c r="E368" i="7" a="1"/>
  <c r="E368" i="7" s="1"/>
  <c r="B368" i="7" a="1"/>
  <c r="B368" i="7" s="1"/>
  <c r="E367" i="7" a="1"/>
  <c r="E367" i="7" s="1"/>
  <c r="B367" i="7" a="1"/>
  <c r="B367" i="7" s="1"/>
  <c r="E366" i="7" a="1"/>
  <c r="E366" i="7" s="1"/>
  <c r="B366" i="7" a="1"/>
  <c r="B366" i="7" s="1"/>
  <c r="E365" i="7" a="1"/>
  <c r="E365" i="7" s="1"/>
  <c r="B365" i="7" a="1"/>
  <c r="B365" i="7" s="1"/>
  <c r="E364" i="7" a="1"/>
  <c r="E364" i="7" s="1"/>
  <c r="B364" i="7" a="1"/>
  <c r="B364" i="7" s="1"/>
  <c r="E363" i="7" a="1"/>
  <c r="E363" i="7" s="1"/>
  <c r="B363" i="7" a="1"/>
  <c r="B363" i="7" s="1"/>
  <c r="E362" i="7" a="1"/>
  <c r="E362" i="7" s="1"/>
  <c r="B362" i="7" a="1"/>
  <c r="B362" i="7" s="1"/>
  <c r="E361" i="7" a="1"/>
  <c r="E361" i="7" s="1"/>
  <c r="B361" i="7" a="1"/>
  <c r="B361" i="7" s="1"/>
  <c r="E360" i="7" a="1"/>
  <c r="E360" i="7" s="1"/>
  <c r="B360" i="7" a="1"/>
  <c r="B360" i="7" s="1"/>
  <c r="E359" i="7" a="1"/>
  <c r="E359" i="7" s="1"/>
  <c r="B359" i="7" a="1"/>
  <c r="B359" i="7" s="1"/>
  <c r="E358" i="7" a="1"/>
  <c r="E358" i="7" s="1"/>
  <c r="B358" i="7" a="1"/>
  <c r="B358" i="7" s="1"/>
  <c r="E357" i="7" a="1"/>
  <c r="E357" i="7" s="1"/>
  <c r="B357" i="7" a="1"/>
  <c r="B357" i="7" s="1"/>
  <c r="E356" i="7" a="1"/>
  <c r="E356" i="7" s="1"/>
  <c r="B356" i="7" a="1"/>
  <c r="B356" i="7" s="1"/>
  <c r="E355" i="7" a="1"/>
  <c r="E355" i="7" s="1"/>
  <c r="B355" i="7" a="1"/>
  <c r="B355" i="7" s="1"/>
  <c r="E354" i="7" a="1"/>
  <c r="E354" i="7" s="1"/>
  <c r="B354" i="7" a="1"/>
  <c r="B354" i="7" s="1"/>
  <c r="E353" i="7" a="1"/>
  <c r="E353" i="7" s="1"/>
  <c r="B353" i="7" a="1"/>
  <c r="B353" i="7" s="1"/>
  <c r="E352" i="7" a="1"/>
  <c r="E352" i="7" s="1"/>
  <c r="B352" i="7" a="1"/>
  <c r="B352" i="7" s="1"/>
  <c r="E351" i="7" a="1"/>
  <c r="E351" i="7" s="1"/>
  <c r="B351" i="7" a="1"/>
  <c r="B351" i="7" s="1"/>
  <c r="E350" i="7" a="1"/>
  <c r="E350" i="7" s="1"/>
  <c r="B350" i="7" a="1"/>
  <c r="B350" i="7" s="1"/>
  <c r="E349" i="7" a="1"/>
  <c r="E349" i="7" s="1"/>
  <c r="B349" i="7" a="1"/>
  <c r="B349" i="7" s="1"/>
  <c r="E348" i="7" a="1"/>
  <c r="E348" i="7" s="1"/>
  <c r="B348" i="7" a="1"/>
  <c r="B348" i="7" s="1"/>
  <c r="E347" i="7" a="1"/>
  <c r="E347" i="7" s="1"/>
  <c r="B347" i="7" a="1"/>
  <c r="B347" i="7" s="1"/>
  <c r="E346" i="7" a="1"/>
  <c r="E346" i="7" s="1"/>
  <c r="B346" i="7" a="1"/>
  <c r="B346" i="7" s="1"/>
  <c r="E345" i="7" a="1"/>
  <c r="E345" i="7" s="1"/>
  <c r="B345" i="7" a="1"/>
  <c r="B345" i="7" s="1"/>
  <c r="E344" i="7" a="1"/>
  <c r="E344" i="7" s="1"/>
  <c r="B344" i="7" a="1"/>
  <c r="B344" i="7" s="1"/>
  <c r="E343" i="7" a="1"/>
  <c r="E343" i="7" s="1"/>
  <c r="B343" i="7" a="1"/>
  <c r="B343" i="7" s="1"/>
  <c r="E342" i="7" a="1"/>
  <c r="E342" i="7" s="1"/>
  <c r="B342" i="7" a="1"/>
  <c r="B342" i="7" s="1"/>
  <c r="E341" i="7" a="1"/>
  <c r="E341" i="7" s="1"/>
  <c r="B341" i="7" a="1"/>
  <c r="B341" i="7" s="1"/>
  <c r="E340" i="7" a="1"/>
  <c r="E340" i="7" s="1"/>
  <c r="B340" i="7" a="1"/>
  <c r="B340" i="7" s="1"/>
  <c r="E339" i="7" a="1"/>
  <c r="E339" i="7" s="1"/>
  <c r="B339" i="7" a="1"/>
  <c r="B339" i="7" s="1"/>
  <c r="E338" i="7" a="1"/>
  <c r="E338" i="7" s="1"/>
  <c r="B338" i="7" a="1"/>
  <c r="B338" i="7" s="1"/>
  <c r="E337" i="7" a="1"/>
  <c r="E337" i="7" s="1"/>
  <c r="B337" i="7" a="1"/>
  <c r="B337" i="7" s="1"/>
  <c r="E336" i="7" a="1"/>
  <c r="E336" i="7" s="1"/>
  <c r="B336" i="7" a="1"/>
  <c r="B336" i="7" s="1"/>
  <c r="E335" i="7" a="1"/>
  <c r="E335" i="7" s="1"/>
  <c r="B335" i="7" a="1"/>
  <c r="B335" i="7" s="1"/>
  <c r="E334" i="7" a="1"/>
  <c r="E334" i="7" s="1"/>
  <c r="B334" i="7" a="1"/>
  <c r="B334" i="7" s="1"/>
  <c r="E333" i="7" a="1"/>
  <c r="E333" i="7" s="1"/>
  <c r="B333" i="7" a="1"/>
  <c r="B333" i="7" s="1"/>
  <c r="E332" i="7" a="1"/>
  <c r="E332" i="7" s="1"/>
  <c r="B332" i="7" a="1"/>
  <c r="B332" i="7" s="1"/>
  <c r="E331" i="7" a="1"/>
  <c r="E331" i="7" s="1"/>
  <c r="B331" i="7" a="1"/>
  <c r="B331" i="7" s="1"/>
  <c r="E330" i="7" a="1"/>
  <c r="E330" i="7" s="1"/>
  <c r="B330" i="7" a="1"/>
  <c r="B330" i="7" s="1"/>
  <c r="E329" i="7" a="1"/>
  <c r="E329" i="7" s="1"/>
  <c r="B329" i="7" a="1"/>
  <c r="B329" i="7" s="1"/>
  <c r="E328" i="7" a="1"/>
  <c r="E328" i="7" s="1"/>
  <c r="B328" i="7" a="1"/>
  <c r="B328" i="7" s="1"/>
  <c r="E327" i="7" a="1"/>
  <c r="E327" i="7" s="1"/>
  <c r="B327" i="7" a="1"/>
  <c r="B327" i="7" s="1"/>
  <c r="E326" i="7" a="1"/>
  <c r="E326" i="7" s="1"/>
  <c r="B326" i="7" a="1"/>
  <c r="B326" i="7" s="1"/>
  <c r="E325" i="7" a="1"/>
  <c r="E325" i="7" s="1"/>
  <c r="B325" i="7" a="1"/>
  <c r="B325" i="7" s="1"/>
  <c r="E324" i="7" a="1"/>
  <c r="E324" i="7" s="1"/>
  <c r="B324" i="7" a="1"/>
  <c r="B324" i="7" s="1"/>
  <c r="E323" i="7" a="1"/>
  <c r="E323" i="7" s="1"/>
  <c r="B323" i="7" a="1"/>
  <c r="B323" i="7" s="1"/>
  <c r="E322" i="7" a="1"/>
  <c r="E322" i="7" s="1"/>
  <c r="B322" i="7" a="1"/>
  <c r="B322" i="7" s="1"/>
  <c r="E321" i="7" a="1"/>
  <c r="E321" i="7" s="1"/>
  <c r="B321" i="7" a="1"/>
  <c r="B321" i="7" s="1"/>
  <c r="E320" i="7" a="1"/>
  <c r="E320" i="7" s="1"/>
  <c r="B320" i="7" a="1"/>
  <c r="B320" i="7" s="1"/>
  <c r="E319" i="7" a="1"/>
  <c r="E319" i="7" s="1"/>
  <c r="B319" i="7" a="1"/>
  <c r="B319" i="7" s="1"/>
  <c r="E318" i="7" a="1"/>
  <c r="E318" i="7" s="1"/>
  <c r="B318" i="7" a="1"/>
  <c r="B318" i="7" s="1"/>
  <c r="E317" i="7" a="1"/>
  <c r="E317" i="7" s="1"/>
  <c r="B317" i="7" a="1"/>
  <c r="B317" i="7" s="1"/>
  <c r="E316" i="7" a="1"/>
  <c r="E316" i="7" s="1"/>
  <c r="B316" i="7" a="1"/>
  <c r="B316" i="7" s="1"/>
  <c r="E315" i="7" a="1"/>
  <c r="E315" i="7" s="1"/>
  <c r="B315" i="7" a="1"/>
  <c r="B315" i="7" s="1"/>
  <c r="E314" i="7" a="1"/>
  <c r="E314" i="7" s="1"/>
  <c r="B314" i="7" a="1"/>
  <c r="B314" i="7" s="1"/>
  <c r="E313" i="7" a="1"/>
  <c r="E313" i="7" s="1"/>
  <c r="B313" i="7" a="1"/>
  <c r="B313" i="7" s="1"/>
  <c r="E312" i="7" a="1"/>
  <c r="E312" i="7" s="1"/>
  <c r="B312" i="7" a="1"/>
  <c r="B312" i="7" s="1"/>
  <c r="E311" i="7" a="1"/>
  <c r="E311" i="7" s="1"/>
  <c r="B311" i="7" a="1"/>
  <c r="B311" i="7" s="1"/>
  <c r="E310" i="7" a="1"/>
  <c r="E310" i="7" s="1"/>
  <c r="B310" i="7" a="1"/>
  <c r="B310" i="7" s="1"/>
  <c r="E309" i="7" a="1"/>
  <c r="E309" i="7" s="1"/>
  <c r="B309" i="7" a="1"/>
  <c r="B309" i="7" s="1"/>
  <c r="E308" i="7" a="1"/>
  <c r="E308" i="7" s="1"/>
  <c r="B308" i="7" a="1"/>
  <c r="B308" i="7" s="1"/>
  <c r="E307" i="7" a="1"/>
  <c r="E307" i="7" s="1"/>
  <c r="B307" i="7" a="1"/>
  <c r="B307" i="7" s="1"/>
  <c r="E306" i="7" a="1"/>
  <c r="E306" i="7" s="1"/>
  <c r="B306" i="7" a="1"/>
  <c r="B306" i="7" s="1"/>
  <c r="E305" i="7" a="1"/>
  <c r="E305" i="7" s="1"/>
  <c r="B305" i="7" a="1"/>
  <c r="B305" i="7" s="1"/>
  <c r="E304" i="7" a="1"/>
  <c r="E304" i="7" s="1"/>
  <c r="B304" i="7" a="1"/>
  <c r="B304" i="7" s="1"/>
  <c r="E303" i="7" a="1"/>
  <c r="E303" i="7" s="1"/>
  <c r="B303" i="7" a="1"/>
  <c r="B303" i="7" s="1"/>
  <c r="E302" i="7" a="1"/>
  <c r="E302" i="7" s="1"/>
  <c r="B302" i="7" a="1"/>
  <c r="B302" i="7" s="1"/>
  <c r="E301" i="7" a="1"/>
  <c r="E301" i="7" s="1"/>
  <c r="B301" i="7" a="1"/>
  <c r="B301" i="7" s="1"/>
  <c r="E300" i="7" a="1"/>
  <c r="E300" i="7" s="1"/>
  <c r="B300" i="7" a="1"/>
  <c r="B300" i="7" s="1"/>
  <c r="E299" i="7" a="1"/>
  <c r="E299" i="7" s="1"/>
  <c r="B299" i="7" a="1"/>
  <c r="B299" i="7" s="1"/>
  <c r="E298" i="7" a="1"/>
  <c r="E298" i="7" s="1"/>
  <c r="B298" i="7" a="1"/>
  <c r="B298" i="7" s="1"/>
  <c r="E297" i="7" a="1"/>
  <c r="E297" i="7" s="1"/>
  <c r="B297" i="7" a="1"/>
  <c r="B297" i="7" s="1"/>
  <c r="E296" i="7" a="1"/>
  <c r="E296" i="7" s="1"/>
  <c r="B296" i="7" a="1"/>
  <c r="B296" i="7" s="1"/>
  <c r="E295" i="7" a="1"/>
  <c r="E295" i="7" s="1"/>
  <c r="B295" i="7" a="1"/>
  <c r="B295" i="7" s="1"/>
  <c r="E294" i="7" a="1"/>
  <c r="E294" i="7" s="1"/>
  <c r="B294" i="7" a="1"/>
  <c r="B294" i="7" s="1"/>
  <c r="E293" i="7" a="1"/>
  <c r="E293" i="7" s="1"/>
  <c r="B293" i="7" a="1"/>
  <c r="B293" i="7" s="1"/>
  <c r="E292" i="7" a="1"/>
  <c r="E292" i="7" s="1"/>
  <c r="B292" i="7" a="1"/>
  <c r="B292" i="7" s="1"/>
  <c r="E291" i="7" a="1"/>
  <c r="E291" i="7" s="1"/>
  <c r="B291" i="7" a="1"/>
  <c r="B291" i="7" s="1"/>
  <c r="E290" i="7" a="1"/>
  <c r="E290" i="7" s="1"/>
  <c r="B290" i="7" a="1"/>
  <c r="B290" i="7" s="1"/>
  <c r="E289" i="7" a="1"/>
  <c r="E289" i="7" s="1"/>
  <c r="B289" i="7" a="1"/>
  <c r="B289" i="7" s="1"/>
  <c r="E288" i="7" a="1"/>
  <c r="E288" i="7" s="1"/>
  <c r="B288" i="7" a="1"/>
  <c r="B288" i="7" s="1"/>
  <c r="E287" i="7" a="1"/>
  <c r="E287" i="7" s="1"/>
  <c r="B287" i="7" a="1"/>
  <c r="B287" i="7" s="1"/>
  <c r="E286" i="7" a="1"/>
  <c r="E286" i="7" s="1"/>
  <c r="B286" i="7" a="1"/>
  <c r="B286" i="7" s="1"/>
  <c r="E285" i="7" a="1"/>
  <c r="E285" i="7" s="1"/>
  <c r="B285" i="7" a="1"/>
  <c r="B285" i="7" s="1"/>
  <c r="E284" i="7" a="1"/>
  <c r="E284" i="7" s="1"/>
  <c r="B284" i="7" a="1"/>
  <c r="B284" i="7" s="1"/>
  <c r="E283" i="7" a="1"/>
  <c r="E283" i="7" s="1"/>
  <c r="B283" i="7" a="1"/>
  <c r="B283" i="7" s="1"/>
  <c r="E282" i="7" a="1"/>
  <c r="E282" i="7" s="1"/>
  <c r="B282" i="7" a="1"/>
  <c r="B282" i="7" s="1"/>
  <c r="E281" i="7" a="1"/>
  <c r="E281" i="7" s="1"/>
  <c r="B281" i="7" a="1"/>
  <c r="B281" i="7" s="1"/>
  <c r="E280" i="7" a="1"/>
  <c r="E280" i="7" s="1"/>
  <c r="B280" i="7" a="1"/>
  <c r="B280" i="7" s="1"/>
  <c r="E279" i="7" a="1"/>
  <c r="E279" i="7" s="1"/>
  <c r="B279" i="7" a="1"/>
  <c r="B279" i="7" s="1"/>
  <c r="E278" i="7" a="1"/>
  <c r="E278" i="7" s="1"/>
  <c r="B278" i="7" a="1"/>
  <c r="B278" i="7" s="1"/>
  <c r="E277" i="7" a="1"/>
  <c r="E277" i="7" s="1"/>
  <c r="B277" i="7" a="1"/>
  <c r="B277" i="7" s="1"/>
  <c r="E276" i="7" a="1"/>
  <c r="E276" i="7" s="1"/>
  <c r="B276" i="7" a="1"/>
  <c r="B276" i="7" s="1"/>
  <c r="E275" i="7" a="1"/>
  <c r="E275" i="7" s="1"/>
  <c r="B275" i="7" a="1"/>
  <c r="B275" i="7" s="1"/>
  <c r="E274" i="7" a="1"/>
  <c r="E274" i="7" s="1"/>
  <c r="B274" i="7" a="1"/>
  <c r="B274" i="7" s="1"/>
  <c r="E273" i="7" a="1"/>
  <c r="E273" i="7" s="1"/>
  <c r="B273" i="7" a="1"/>
  <c r="B273" i="7" s="1"/>
  <c r="E272" i="7" a="1"/>
  <c r="E272" i="7" s="1"/>
  <c r="B272" i="7" a="1"/>
  <c r="B272" i="7" s="1"/>
  <c r="E271" i="7" a="1"/>
  <c r="E271" i="7" s="1"/>
  <c r="B271" i="7" a="1"/>
  <c r="B271" i="7" s="1"/>
  <c r="E270" i="7" a="1"/>
  <c r="E270" i="7" s="1"/>
  <c r="B270" i="7" a="1"/>
  <c r="B270" i="7" s="1"/>
  <c r="E269" i="7" a="1"/>
  <c r="E269" i="7" s="1"/>
  <c r="B269" i="7" a="1"/>
  <c r="B269" i="7" s="1"/>
  <c r="E268" i="7" a="1"/>
  <c r="E268" i="7" s="1"/>
  <c r="B268" i="7" a="1"/>
  <c r="B268" i="7" s="1"/>
  <c r="E267" i="7" a="1"/>
  <c r="E267" i="7" s="1"/>
  <c r="B267" i="7" a="1"/>
  <c r="B267" i="7" s="1"/>
  <c r="E266" i="7" a="1"/>
  <c r="E266" i="7" s="1"/>
  <c r="B266" i="7" a="1"/>
  <c r="B266" i="7" s="1"/>
  <c r="E265" i="7" a="1"/>
  <c r="E265" i="7" s="1"/>
  <c r="B265" i="7" a="1"/>
  <c r="B265" i="7" s="1"/>
  <c r="E264" i="7" a="1"/>
  <c r="E264" i="7" s="1"/>
  <c r="B264" i="7" a="1"/>
  <c r="B264" i="7" s="1"/>
  <c r="E263" i="7" a="1"/>
  <c r="E263" i="7" s="1"/>
  <c r="B263" i="7" a="1"/>
  <c r="B263" i="7" s="1"/>
  <c r="E262" i="7" a="1"/>
  <c r="E262" i="7" s="1"/>
  <c r="B262" i="7" a="1"/>
  <c r="B262" i="7" s="1"/>
  <c r="E261" i="7" a="1"/>
  <c r="E261" i="7" s="1"/>
  <c r="B261" i="7" a="1"/>
  <c r="B261" i="7" s="1"/>
  <c r="E260" i="7" a="1"/>
  <c r="E260" i="7" s="1"/>
  <c r="B260" i="7" a="1"/>
  <c r="B260" i="7" s="1"/>
  <c r="E259" i="7" a="1"/>
  <c r="E259" i="7" s="1"/>
  <c r="B259" i="7" a="1"/>
  <c r="B259" i="7" s="1"/>
  <c r="E258" i="7" a="1"/>
  <c r="E258" i="7" s="1"/>
  <c r="B258" i="7" a="1"/>
  <c r="B258" i="7" s="1"/>
  <c r="E257" i="7" a="1"/>
  <c r="E257" i="7" s="1"/>
  <c r="B257" i="7" a="1"/>
  <c r="B257" i="7" s="1"/>
  <c r="E256" i="7" a="1"/>
  <c r="E256" i="7" s="1"/>
  <c r="B256" i="7" a="1"/>
  <c r="B256" i="7" s="1"/>
  <c r="E255" i="7" a="1"/>
  <c r="E255" i="7" s="1"/>
  <c r="B255" i="7" a="1"/>
  <c r="B255" i="7" s="1"/>
  <c r="E254" i="7" a="1"/>
  <c r="E254" i="7" s="1"/>
  <c r="B254" i="7" a="1"/>
  <c r="B254" i="7" s="1"/>
  <c r="E253" i="7" a="1"/>
  <c r="E253" i="7" s="1"/>
  <c r="B253" i="7" a="1"/>
  <c r="B253" i="7" s="1"/>
  <c r="E252" i="7" a="1"/>
  <c r="E252" i="7" s="1"/>
  <c r="B252" i="7" a="1"/>
  <c r="B252" i="7" s="1"/>
  <c r="E251" i="7" a="1"/>
  <c r="E251" i="7" s="1"/>
  <c r="B251" i="7" a="1"/>
  <c r="B251" i="7" s="1"/>
  <c r="E250" i="7" a="1"/>
  <c r="E250" i="7" s="1"/>
  <c r="B250" i="7" a="1"/>
  <c r="B250" i="7" s="1"/>
  <c r="E249" i="7" a="1"/>
  <c r="E249" i="7" s="1"/>
  <c r="B249" i="7" a="1"/>
  <c r="B249" i="7" s="1"/>
  <c r="E248" i="7" a="1"/>
  <c r="E248" i="7" s="1"/>
  <c r="B248" i="7" a="1"/>
  <c r="B248" i="7" s="1"/>
  <c r="E247" i="7" a="1"/>
  <c r="E247" i="7" s="1"/>
  <c r="B247" i="7" a="1"/>
  <c r="B247" i="7" s="1"/>
  <c r="E246" i="7" a="1"/>
  <c r="E246" i="7" s="1"/>
  <c r="B246" i="7" a="1"/>
  <c r="B246" i="7" s="1"/>
  <c r="E245" i="7" a="1"/>
  <c r="E245" i="7" s="1"/>
  <c r="B245" i="7" a="1"/>
  <c r="B245" i="7" s="1"/>
  <c r="E244" i="7" a="1"/>
  <c r="E244" i="7" s="1"/>
  <c r="B244" i="7" a="1"/>
  <c r="B244" i="7" s="1"/>
  <c r="E243" i="7" a="1"/>
  <c r="E243" i="7" s="1"/>
  <c r="B243" i="7" a="1"/>
  <c r="B243" i="7" s="1"/>
  <c r="E242" i="7" a="1"/>
  <c r="E242" i="7" s="1"/>
  <c r="B242" i="7" a="1"/>
  <c r="B242" i="7" s="1"/>
  <c r="E241" i="7" a="1"/>
  <c r="E241" i="7" s="1"/>
  <c r="B241" i="7" a="1"/>
  <c r="B241" i="7" s="1"/>
  <c r="E240" i="7" a="1"/>
  <c r="E240" i="7" s="1"/>
  <c r="B240" i="7" a="1"/>
  <c r="B240" i="7" s="1"/>
  <c r="E239" i="7" a="1"/>
  <c r="E239" i="7" s="1"/>
  <c r="B239" i="7" a="1"/>
  <c r="B239" i="7" s="1"/>
  <c r="E238" i="7" a="1"/>
  <c r="E238" i="7" s="1"/>
  <c r="B238" i="7" a="1"/>
  <c r="B238" i="7" s="1"/>
  <c r="E237" i="7" a="1"/>
  <c r="E237" i="7" s="1"/>
  <c r="B237" i="7" a="1"/>
  <c r="B237" i="7" s="1"/>
  <c r="E236" i="7" a="1"/>
  <c r="E236" i="7" s="1"/>
  <c r="B236" i="7" a="1"/>
  <c r="B236" i="7" s="1"/>
  <c r="E235" i="7" a="1"/>
  <c r="E235" i="7" s="1"/>
  <c r="B235" i="7" a="1"/>
  <c r="B235" i="7" s="1"/>
  <c r="E234" i="7" a="1"/>
  <c r="E234" i="7" s="1"/>
  <c r="B234" i="7" a="1"/>
  <c r="B234" i="7" s="1"/>
  <c r="E233" i="7" a="1"/>
  <c r="E233" i="7" s="1"/>
  <c r="B233" i="7" a="1"/>
  <c r="B233" i="7" s="1"/>
  <c r="E232" i="7" a="1"/>
  <c r="E232" i="7" s="1"/>
  <c r="B232" i="7" a="1"/>
  <c r="B232" i="7" s="1"/>
  <c r="E231" i="7" a="1"/>
  <c r="E231" i="7" s="1"/>
  <c r="B231" i="7" a="1"/>
  <c r="B231" i="7" s="1"/>
  <c r="E230" i="7" a="1"/>
  <c r="E230" i="7" s="1"/>
  <c r="B230" i="7" a="1"/>
  <c r="B230" i="7" s="1"/>
  <c r="E229" i="7" a="1"/>
  <c r="E229" i="7" s="1"/>
  <c r="B229" i="7" a="1"/>
  <c r="B229" i="7" s="1"/>
  <c r="E228" i="7" a="1"/>
  <c r="E228" i="7" s="1"/>
  <c r="B228" i="7" a="1"/>
  <c r="B228" i="7" s="1"/>
  <c r="E227" i="7" a="1"/>
  <c r="E227" i="7" s="1"/>
  <c r="B227" i="7" a="1"/>
  <c r="B227" i="7" s="1"/>
  <c r="E226" i="7" a="1"/>
  <c r="E226" i="7" s="1"/>
  <c r="B226" i="7" a="1"/>
  <c r="B226" i="7" s="1"/>
  <c r="E225" i="7" a="1"/>
  <c r="E225" i="7" s="1"/>
  <c r="B225" i="7" a="1"/>
  <c r="B225" i="7" s="1"/>
  <c r="E224" i="7" a="1"/>
  <c r="E224" i="7" s="1"/>
  <c r="B224" i="7" a="1"/>
  <c r="B224" i="7" s="1"/>
  <c r="E223" i="7" a="1"/>
  <c r="E223" i="7" s="1"/>
  <c r="B223" i="7" a="1"/>
  <c r="B223" i="7" s="1"/>
  <c r="E222" i="7" a="1"/>
  <c r="E222" i="7" s="1"/>
  <c r="B222" i="7" a="1"/>
  <c r="B222" i="7" s="1"/>
  <c r="E221" i="7" a="1"/>
  <c r="E221" i="7" s="1"/>
  <c r="B221" i="7" a="1"/>
  <c r="B221" i="7" s="1"/>
  <c r="E220" i="7" a="1"/>
  <c r="E220" i="7" s="1"/>
  <c r="B220" i="7" a="1"/>
  <c r="B220" i="7" s="1"/>
  <c r="E219" i="7" a="1"/>
  <c r="E219" i="7" s="1"/>
  <c r="B219" i="7" a="1"/>
  <c r="B219" i="7" s="1"/>
  <c r="E218" i="7" a="1"/>
  <c r="E218" i="7" s="1"/>
  <c r="B218" i="7" a="1"/>
  <c r="B218" i="7" s="1"/>
  <c r="E217" i="7" a="1"/>
  <c r="E217" i="7" s="1"/>
  <c r="B217" i="7" a="1"/>
  <c r="B217" i="7" s="1"/>
  <c r="E216" i="7" a="1"/>
  <c r="E216" i="7" s="1"/>
  <c r="B216" i="7" a="1"/>
  <c r="B216" i="7" s="1"/>
  <c r="E215" i="7" a="1"/>
  <c r="E215" i="7" s="1"/>
  <c r="B215" i="7" a="1"/>
  <c r="B215" i="7" s="1"/>
  <c r="E214" i="7" a="1"/>
  <c r="E214" i="7" s="1"/>
  <c r="B214" i="7" a="1"/>
  <c r="B214" i="7" s="1"/>
  <c r="E213" i="7" a="1"/>
  <c r="E213" i="7" s="1"/>
  <c r="B213" i="7" a="1"/>
  <c r="B213" i="7" s="1"/>
  <c r="E212" i="7" a="1"/>
  <c r="E212" i="7" s="1"/>
  <c r="B212" i="7" a="1"/>
  <c r="B212" i="7" s="1"/>
  <c r="E211" i="7" a="1"/>
  <c r="E211" i="7" s="1"/>
  <c r="B211" i="7" a="1"/>
  <c r="B211" i="7" s="1"/>
  <c r="E210" i="7" a="1"/>
  <c r="E210" i="7" s="1"/>
  <c r="B210" i="7" a="1"/>
  <c r="B210" i="7" s="1"/>
  <c r="E209" i="7" a="1"/>
  <c r="E209" i="7" s="1"/>
  <c r="B209" i="7" a="1"/>
  <c r="B209" i="7" s="1"/>
  <c r="E208" i="7" a="1"/>
  <c r="E208" i="7" s="1"/>
  <c r="B208" i="7" a="1"/>
  <c r="B208" i="7" s="1"/>
  <c r="E207" i="7" a="1"/>
  <c r="E207" i="7" s="1"/>
  <c r="B207" i="7" a="1"/>
  <c r="B207" i="7" s="1"/>
  <c r="E206" i="7" a="1"/>
  <c r="E206" i="7" s="1"/>
  <c r="B206" i="7" a="1"/>
  <c r="B206" i="7" s="1"/>
  <c r="E205" i="7" a="1"/>
  <c r="E205" i="7" s="1"/>
  <c r="B205" i="7" a="1"/>
  <c r="B205" i="7" s="1"/>
  <c r="E204" i="7" a="1"/>
  <c r="E204" i="7" s="1"/>
  <c r="B204" i="7" a="1"/>
  <c r="B204" i="7" s="1"/>
  <c r="E203" i="7" a="1"/>
  <c r="E203" i="7" s="1"/>
  <c r="B203" i="7" a="1"/>
  <c r="B203" i="7" s="1"/>
  <c r="E202" i="7" a="1"/>
  <c r="E202" i="7" s="1"/>
  <c r="B202" i="7" a="1"/>
  <c r="B202" i="7" s="1"/>
  <c r="E201" i="7" a="1"/>
  <c r="E201" i="7" s="1"/>
  <c r="B201" i="7" a="1"/>
  <c r="B201" i="7" s="1"/>
  <c r="E200" i="7" a="1"/>
  <c r="E200" i="7" s="1"/>
  <c r="B200" i="7" a="1"/>
  <c r="B200" i="7" s="1"/>
  <c r="E199" i="7" a="1"/>
  <c r="E199" i="7" s="1"/>
  <c r="B199" i="7" a="1"/>
  <c r="B199" i="7" s="1"/>
  <c r="E198" i="7" a="1"/>
  <c r="E198" i="7" s="1"/>
  <c r="B198" i="7" a="1"/>
  <c r="B198" i="7" s="1"/>
  <c r="E197" i="7" a="1"/>
  <c r="E197" i="7" s="1"/>
  <c r="B197" i="7" a="1"/>
  <c r="B197" i="7" s="1"/>
  <c r="E196" i="7" a="1"/>
  <c r="E196" i="7" s="1"/>
  <c r="B196" i="7" a="1"/>
  <c r="B196" i="7" s="1"/>
  <c r="E195" i="7" a="1"/>
  <c r="E195" i="7" s="1"/>
  <c r="B195" i="7" a="1"/>
  <c r="B195" i="7" s="1"/>
  <c r="E194" i="7" a="1"/>
  <c r="E194" i="7" s="1"/>
  <c r="B194" i="7" a="1"/>
  <c r="B194" i="7" s="1"/>
  <c r="E193" i="7" a="1"/>
  <c r="E193" i="7" s="1"/>
  <c r="B193" i="7" a="1"/>
  <c r="B193" i="7" s="1"/>
  <c r="E192" i="7" a="1"/>
  <c r="E192" i="7" s="1"/>
  <c r="B192" i="7" a="1"/>
  <c r="B192" i="7" s="1"/>
  <c r="E191" i="7" a="1"/>
  <c r="E191" i="7" s="1"/>
  <c r="B191" i="7" a="1"/>
  <c r="B191" i="7" s="1"/>
  <c r="E190" i="7" a="1"/>
  <c r="E190" i="7" s="1"/>
  <c r="B190" i="7" a="1"/>
  <c r="B190" i="7" s="1"/>
  <c r="E189" i="7" a="1"/>
  <c r="E189" i="7" s="1"/>
  <c r="B189" i="7" a="1"/>
  <c r="B189" i="7" s="1"/>
  <c r="E188" i="7" a="1"/>
  <c r="E188" i="7" s="1"/>
  <c r="B188" i="7" a="1"/>
  <c r="B188" i="7" s="1"/>
  <c r="E187" i="7" a="1"/>
  <c r="E187" i="7" s="1"/>
  <c r="B187" i="7" a="1"/>
  <c r="B187" i="7" s="1"/>
  <c r="E186" i="7" a="1"/>
  <c r="E186" i="7" s="1"/>
  <c r="B186" i="7" a="1"/>
  <c r="B186" i="7" s="1"/>
  <c r="E185" i="7" a="1"/>
  <c r="E185" i="7" s="1"/>
  <c r="B185" i="7" a="1"/>
  <c r="B185" i="7" s="1"/>
  <c r="E184" i="7" a="1"/>
  <c r="E184" i="7" s="1"/>
  <c r="B184" i="7" a="1"/>
  <c r="B184" i="7" s="1"/>
  <c r="E183" i="7" a="1"/>
  <c r="E183" i="7" s="1"/>
  <c r="B183" i="7" a="1"/>
  <c r="B183" i="7" s="1"/>
  <c r="E182" i="7" a="1"/>
  <c r="E182" i="7" s="1"/>
  <c r="B182" i="7" a="1"/>
  <c r="B182" i="7" s="1"/>
  <c r="E181" i="7" a="1"/>
  <c r="E181" i="7" s="1"/>
  <c r="B181" i="7" a="1"/>
  <c r="B181" i="7" s="1"/>
  <c r="E180" i="7" a="1"/>
  <c r="E180" i="7" s="1"/>
  <c r="B180" i="7" a="1"/>
  <c r="B180" i="7" s="1"/>
  <c r="E179" i="7" a="1"/>
  <c r="E179" i="7" s="1"/>
  <c r="B179" i="7" a="1"/>
  <c r="B179" i="7" s="1"/>
  <c r="E178" i="7" a="1"/>
  <c r="E178" i="7" s="1"/>
  <c r="B178" i="7" a="1"/>
  <c r="B178" i="7" s="1"/>
  <c r="E177" i="7" a="1"/>
  <c r="E177" i="7" s="1"/>
  <c r="B177" i="7" a="1"/>
  <c r="B177" i="7" s="1"/>
  <c r="E176" i="7" a="1"/>
  <c r="E176" i="7" s="1"/>
  <c r="B176" i="7" a="1"/>
  <c r="B176" i="7" s="1"/>
  <c r="E175" i="7" a="1"/>
  <c r="E175" i="7" s="1"/>
  <c r="B175" i="7" a="1"/>
  <c r="B175" i="7" s="1"/>
  <c r="E174" i="7" a="1"/>
  <c r="E174" i="7" s="1"/>
  <c r="B174" i="7" a="1"/>
  <c r="B174" i="7" s="1"/>
  <c r="E173" i="7" a="1"/>
  <c r="E173" i="7" s="1"/>
  <c r="B173" i="7" a="1"/>
  <c r="B173" i="7" s="1"/>
  <c r="E172" i="7" a="1"/>
  <c r="E172" i="7" s="1"/>
  <c r="B172" i="7" a="1"/>
  <c r="B172" i="7" s="1"/>
  <c r="E171" i="7" a="1"/>
  <c r="E171" i="7" s="1"/>
  <c r="B171" i="7" a="1"/>
  <c r="B171" i="7" s="1"/>
  <c r="E170" i="7" a="1"/>
  <c r="E170" i="7" s="1"/>
  <c r="B170" i="7" a="1"/>
  <c r="B170" i="7" s="1"/>
  <c r="E169" i="7" a="1"/>
  <c r="E169" i="7" s="1"/>
  <c r="B169" i="7" a="1"/>
  <c r="B169" i="7" s="1"/>
  <c r="E168" i="7" a="1"/>
  <c r="E168" i="7" s="1"/>
  <c r="B168" i="7" a="1"/>
  <c r="B168" i="7" s="1"/>
  <c r="E167" i="7" a="1"/>
  <c r="E167" i="7" s="1"/>
  <c r="B167" i="7" a="1"/>
  <c r="B167" i="7" s="1"/>
  <c r="E166" i="7" a="1"/>
  <c r="E166" i="7" s="1"/>
  <c r="B166" i="7" a="1"/>
  <c r="B166" i="7" s="1"/>
  <c r="E165" i="7" a="1"/>
  <c r="E165" i="7" s="1"/>
  <c r="B165" i="7" a="1"/>
  <c r="B165" i="7" s="1"/>
  <c r="E164" i="7" a="1"/>
  <c r="E164" i="7" s="1"/>
  <c r="B164" i="7" a="1"/>
  <c r="B164" i="7" s="1"/>
  <c r="E163" i="7" a="1"/>
  <c r="E163" i="7" s="1"/>
  <c r="B163" i="7" a="1"/>
  <c r="B163" i="7" s="1"/>
  <c r="E162" i="7" a="1"/>
  <c r="E162" i="7" s="1"/>
  <c r="B162" i="7" a="1"/>
  <c r="B162" i="7" s="1"/>
  <c r="E161" i="7" a="1"/>
  <c r="E161" i="7" s="1"/>
  <c r="B161" i="7" a="1"/>
  <c r="B161" i="7" s="1"/>
  <c r="E160" i="7" a="1"/>
  <c r="E160" i="7" s="1"/>
  <c r="B160" i="7" a="1"/>
  <c r="B160" i="7" s="1"/>
  <c r="E159" i="7" a="1"/>
  <c r="E159" i="7" s="1"/>
  <c r="B159" i="7" a="1"/>
  <c r="B159" i="7" s="1"/>
  <c r="E158" i="7" a="1"/>
  <c r="E158" i="7" s="1"/>
  <c r="B158" i="7" a="1"/>
  <c r="B158" i="7" s="1"/>
  <c r="E157" i="7" a="1"/>
  <c r="E157" i="7" s="1"/>
  <c r="B157" i="7" a="1"/>
  <c r="B157" i="7" s="1"/>
  <c r="E156" i="7" a="1"/>
  <c r="E156" i="7" s="1"/>
  <c r="B156" i="7" a="1"/>
  <c r="B156" i="7" s="1"/>
  <c r="E155" i="7" a="1"/>
  <c r="E155" i="7" s="1"/>
  <c r="B155" i="7" a="1"/>
  <c r="B155" i="7" s="1"/>
  <c r="E154" i="7" a="1"/>
  <c r="E154" i="7" s="1"/>
  <c r="B154" i="7" a="1"/>
  <c r="B154" i="7" s="1"/>
  <c r="E153" i="7" a="1"/>
  <c r="E153" i="7" s="1"/>
  <c r="B153" i="7" a="1"/>
  <c r="B153" i="7" s="1"/>
  <c r="E152" i="7" a="1"/>
  <c r="E152" i="7" s="1"/>
  <c r="B152" i="7" a="1"/>
  <c r="B152" i="7" s="1"/>
  <c r="E151" i="7" a="1"/>
  <c r="E151" i="7" s="1"/>
  <c r="B151" i="7" a="1"/>
  <c r="B151" i="7" s="1"/>
  <c r="E150" i="7" a="1"/>
  <c r="E150" i="7" s="1"/>
  <c r="B150" i="7" a="1"/>
  <c r="B150" i="7" s="1"/>
  <c r="E149" i="7" a="1"/>
  <c r="E149" i="7" s="1"/>
  <c r="B149" i="7" a="1"/>
  <c r="B149" i="7" s="1"/>
  <c r="E148" i="7" a="1"/>
  <c r="E148" i="7" s="1"/>
  <c r="B148" i="7" a="1"/>
  <c r="B148" i="7" s="1"/>
  <c r="E147" i="7" a="1"/>
  <c r="E147" i="7" s="1"/>
  <c r="B147" i="7" a="1"/>
  <c r="B147" i="7" s="1"/>
  <c r="E146" i="7" a="1"/>
  <c r="E146" i="7" s="1"/>
  <c r="B146" i="7" a="1"/>
  <c r="B146" i="7" s="1"/>
  <c r="E145" i="7" a="1"/>
  <c r="E145" i="7" s="1"/>
  <c r="B145" i="7" a="1"/>
  <c r="B145" i="7" s="1"/>
  <c r="E144" i="7" a="1"/>
  <c r="E144" i="7" s="1"/>
  <c r="B144" i="7" a="1"/>
  <c r="B144" i="7" s="1"/>
  <c r="E143" i="7" a="1"/>
  <c r="E143" i="7" s="1"/>
  <c r="B143" i="7" a="1"/>
  <c r="B143" i="7" s="1"/>
  <c r="E142" i="7" a="1"/>
  <c r="E142" i="7" s="1"/>
  <c r="B142" i="7" a="1"/>
  <c r="B142" i="7" s="1"/>
  <c r="E141" i="7" a="1"/>
  <c r="E141" i="7" s="1"/>
  <c r="B141" i="7" a="1"/>
  <c r="B141" i="7" s="1"/>
  <c r="E140" i="7" a="1"/>
  <c r="E140" i="7" s="1"/>
  <c r="B140" i="7" a="1"/>
  <c r="B140" i="7" s="1"/>
  <c r="E139" i="7" a="1"/>
  <c r="E139" i="7" s="1"/>
  <c r="B139" i="7" a="1"/>
  <c r="B139" i="7" s="1"/>
  <c r="E138" i="7" a="1"/>
  <c r="E138" i="7" s="1"/>
  <c r="B138" i="7" a="1"/>
  <c r="B138" i="7" s="1"/>
  <c r="E137" i="7" a="1"/>
  <c r="E137" i="7" s="1"/>
  <c r="B137" i="7" a="1"/>
  <c r="B137" i="7" s="1"/>
  <c r="E136" i="7" a="1"/>
  <c r="E136" i="7" s="1"/>
  <c r="B136" i="7" a="1"/>
  <c r="B136" i="7" s="1"/>
  <c r="E135" i="7" a="1"/>
  <c r="E135" i="7" s="1"/>
  <c r="B135" i="7" a="1"/>
  <c r="B135" i="7" s="1"/>
  <c r="E134" i="7" a="1"/>
  <c r="E134" i="7" s="1"/>
  <c r="B134" i="7" a="1"/>
  <c r="B134" i="7" s="1"/>
  <c r="E133" i="7" a="1"/>
  <c r="E133" i="7" s="1"/>
  <c r="B133" i="7" a="1"/>
  <c r="B133" i="7" s="1"/>
  <c r="E132" i="7" a="1"/>
  <c r="E132" i="7" s="1"/>
  <c r="B132" i="7" a="1"/>
  <c r="B132" i="7" s="1"/>
  <c r="E131" i="7" a="1"/>
  <c r="E131" i="7" s="1"/>
  <c r="B131" i="7" a="1"/>
  <c r="B131" i="7" s="1"/>
  <c r="E130" i="7" a="1"/>
  <c r="E130" i="7" s="1"/>
  <c r="B130" i="7" a="1"/>
  <c r="B130" i="7" s="1"/>
  <c r="E129" i="7" a="1"/>
  <c r="E129" i="7" s="1"/>
  <c r="B129" i="7" a="1"/>
  <c r="B129" i="7" s="1"/>
  <c r="E128" i="7" a="1"/>
  <c r="E128" i="7" s="1"/>
  <c r="B128" i="7" a="1"/>
  <c r="B128" i="7" s="1"/>
  <c r="E127" i="7" a="1"/>
  <c r="E127" i="7" s="1"/>
  <c r="B127" i="7" a="1"/>
  <c r="B127" i="7" s="1"/>
  <c r="E126" i="7" a="1"/>
  <c r="E126" i="7" s="1"/>
  <c r="B126" i="7" a="1"/>
  <c r="B126" i="7" s="1"/>
  <c r="E125" i="7" a="1"/>
  <c r="E125" i="7" s="1"/>
  <c r="B125" i="7" a="1"/>
  <c r="B125" i="7" s="1"/>
  <c r="E124" i="7" a="1"/>
  <c r="E124" i="7" s="1"/>
  <c r="B124" i="7" a="1"/>
  <c r="B124" i="7" s="1"/>
  <c r="E123" i="7" a="1"/>
  <c r="E123" i="7" s="1"/>
  <c r="B123" i="7" a="1"/>
  <c r="B123" i="7" s="1"/>
  <c r="E122" i="7" a="1"/>
  <c r="E122" i="7" s="1"/>
  <c r="B122" i="7" a="1"/>
  <c r="B122" i="7" s="1"/>
  <c r="E121" i="7" a="1"/>
  <c r="E121" i="7" s="1"/>
  <c r="B121" i="7" a="1"/>
  <c r="B121" i="7" s="1"/>
  <c r="E120" i="7" a="1"/>
  <c r="E120" i="7" s="1"/>
  <c r="B120" i="7" a="1"/>
  <c r="B120" i="7" s="1"/>
  <c r="E119" i="7" a="1"/>
  <c r="E119" i="7" s="1"/>
  <c r="B119" i="7" a="1"/>
  <c r="B119" i="7" s="1"/>
  <c r="E118" i="7" a="1"/>
  <c r="E118" i="7" s="1"/>
  <c r="B118" i="7" a="1"/>
  <c r="B118" i="7" s="1"/>
  <c r="E117" i="7" a="1"/>
  <c r="E117" i="7" s="1"/>
  <c r="B117" i="7" a="1"/>
  <c r="B117" i="7" s="1"/>
  <c r="E116" i="7" a="1"/>
  <c r="E116" i="7" s="1"/>
  <c r="B116" i="7" a="1"/>
  <c r="B116" i="7" s="1"/>
  <c r="E115" i="7" a="1"/>
  <c r="E115" i="7" s="1"/>
  <c r="B115" i="7" a="1"/>
  <c r="B115" i="7" s="1"/>
  <c r="E114" i="7" a="1"/>
  <c r="E114" i="7" s="1"/>
  <c r="B114" i="7" a="1"/>
  <c r="B114" i="7" s="1"/>
  <c r="E113" i="7" a="1"/>
  <c r="E113" i="7" s="1"/>
  <c r="B113" i="7" a="1"/>
  <c r="B113" i="7" s="1"/>
  <c r="E112" i="7" a="1"/>
  <c r="E112" i="7" s="1"/>
  <c r="B112" i="7" a="1"/>
  <c r="B112" i="7" s="1"/>
  <c r="E111" i="7" a="1"/>
  <c r="E111" i="7" s="1"/>
  <c r="B111" i="7" a="1"/>
  <c r="B111" i="7" s="1"/>
  <c r="E110" i="7" a="1"/>
  <c r="E110" i="7" s="1"/>
  <c r="B110" i="7" a="1"/>
  <c r="B110" i="7" s="1"/>
  <c r="E109" i="7" a="1"/>
  <c r="E109" i="7" s="1"/>
  <c r="B109" i="7" a="1"/>
  <c r="B109" i="7" s="1"/>
  <c r="E108" i="7" a="1"/>
  <c r="E108" i="7" s="1"/>
  <c r="B108" i="7" a="1"/>
  <c r="B108" i="7" s="1"/>
  <c r="E107" i="7" a="1"/>
  <c r="E107" i="7" s="1"/>
  <c r="B107" i="7" a="1"/>
  <c r="B107" i="7" s="1"/>
  <c r="E106" i="7" a="1"/>
  <c r="E106" i="7" s="1"/>
  <c r="B106" i="7" a="1"/>
  <c r="B106" i="7" s="1"/>
  <c r="E105" i="7" a="1"/>
  <c r="E105" i="7" s="1"/>
  <c r="B105" i="7" a="1"/>
  <c r="B105" i="7" s="1"/>
  <c r="E104" i="7" a="1"/>
  <c r="E104" i="7" s="1"/>
  <c r="B104" i="7" a="1"/>
  <c r="B104" i="7" s="1"/>
  <c r="E103" i="7" a="1"/>
  <c r="E103" i="7" s="1"/>
  <c r="B103" i="7" a="1"/>
  <c r="B103" i="7" s="1"/>
  <c r="E102" i="7" a="1"/>
  <c r="E102" i="7" s="1"/>
  <c r="B102" i="7" a="1"/>
  <c r="B102" i="7" s="1"/>
  <c r="E101" i="7" a="1"/>
  <c r="E101" i="7" s="1"/>
  <c r="B101" i="7" a="1"/>
  <c r="B101" i="7" s="1"/>
  <c r="E100" i="7" a="1"/>
  <c r="E100" i="7" s="1"/>
  <c r="B100" i="7" a="1"/>
  <c r="B100" i="7" s="1"/>
  <c r="E99" i="7" a="1"/>
  <c r="E99" i="7" s="1"/>
  <c r="B99" i="7" a="1"/>
  <c r="B99" i="7" s="1"/>
  <c r="E98" i="7" a="1"/>
  <c r="E98" i="7" s="1"/>
  <c r="B98" i="7" a="1"/>
  <c r="B98" i="7" s="1"/>
  <c r="E97" i="7" a="1"/>
  <c r="E97" i="7" s="1"/>
  <c r="B97" i="7" a="1"/>
  <c r="B97" i="7" s="1"/>
  <c r="E96" i="7" a="1"/>
  <c r="E96" i="7" s="1"/>
  <c r="B96" i="7" a="1"/>
  <c r="B96" i="7" s="1"/>
  <c r="E95" i="7" a="1"/>
  <c r="E95" i="7" s="1"/>
  <c r="B95" i="7" a="1"/>
  <c r="B95" i="7" s="1"/>
  <c r="E94" i="7" a="1"/>
  <c r="E94" i="7" s="1"/>
  <c r="B94" i="7" a="1"/>
  <c r="B94" i="7" s="1"/>
  <c r="E93" i="7" a="1"/>
  <c r="E93" i="7" s="1"/>
  <c r="B93" i="7" a="1"/>
  <c r="B93" i="7" s="1"/>
  <c r="E92" i="7" a="1"/>
  <c r="E92" i="7" s="1"/>
  <c r="B92" i="7" a="1"/>
  <c r="B92" i="7" s="1"/>
  <c r="E91" i="7" a="1"/>
  <c r="E91" i="7" s="1"/>
  <c r="B91" i="7" a="1"/>
  <c r="B91" i="7" s="1"/>
  <c r="E90" i="7" a="1"/>
  <c r="E90" i="7" s="1"/>
  <c r="B90" i="7" a="1"/>
  <c r="B90" i="7" s="1"/>
  <c r="E89" i="7" a="1"/>
  <c r="E89" i="7" s="1"/>
  <c r="B89" i="7" a="1"/>
  <c r="B89" i="7" s="1"/>
  <c r="E88" i="7" a="1"/>
  <c r="E88" i="7" s="1"/>
  <c r="B88" i="7" a="1"/>
  <c r="B88" i="7" s="1"/>
  <c r="E87" i="7" a="1"/>
  <c r="E87" i="7" s="1"/>
  <c r="B87" i="7" a="1"/>
  <c r="B87" i="7" s="1"/>
  <c r="E86" i="7" a="1"/>
  <c r="E86" i="7" s="1"/>
  <c r="B86" i="7" a="1"/>
  <c r="B86" i="7" s="1"/>
  <c r="E85" i="7" a="1"/>
  <c r="E85" i="7" s="1"/>
  <c r="B85" i="7" a="1"/>
  <c r="B85" i="7" s="1"/>
  <c r="E84" i="7" a="1"/>
  <c r="E84" i="7" s="1"/>
  <c r="B84" i="7" a="1"/>
  <c r="B84" i="7" s="1"/>
  <c r="E83" i="7" a="1"/>
  <c r="E83" i="7" s="1"/>
  <c r="B83" i="7" a="1"/>
  <c r="B83" i="7" s="1"/>
  <c r="E82" i="7" a="1"/>
  <c r="E82" i="7" s="1"/>
  <c r="B82" i="7" a="1"/>
  <c r="B82" i="7" s="1"/>
  <c r="E81" i="7" a="1"/>
  <c r="E81" i="7" s="1"/>
  <c r="B81" i="7" a="1"/>
  <c r="B81" i="7" s="1"/>
  <c r="E80" i="7" a="1"/>
  <c r="E80" i="7" s="1"/>
  <c r="B80" i="7" a="1"/>
  <c r="B80" i="7" s="1"/>
  <c r="E79" i="7" a="1"/>
  <c r="E79" i="7" s="1"/>
  <c r="B79" i="7" a="1"/>
  <c r="B79" i="7" s="1"/>
  <c r="E78" i="7" a="1"/>
  <c r="E78" i="7" s="1"/>
  <c r="B78" i="7" a="1"/>
  <c r="B78" i="7" s="1"/>
  <c r="E77" i="7" a="1"/>
  <c r="E77" i="7" s="1"/>
  <c r="B77" i="7" a="1"/>
  <c r="B77" i="7" s="1"/>
  <c r="E76" i="7" a="1"/>
  <c r="E76" i="7" s="1"/>
  <c r="B76" i="7" a="1"/>
  <c r="B76" i="7" s="1"/>
  <c r="E75" i="7" a="1"/>
  <c r="E75" i="7" s="1"/>
  <c r="B75" i="7" a="1"/>
  <c r="B75" i="7" s="1"/>
  <c r="E74" i="7" a="1"/>
  <c r="E74" i="7" s="1"/>
  <c r="B74" i="7" a="1"/>
  <c r="B74" i="7" s="1"/>
  <c r="E73" i="7" a="1"/>
  <c r="E73" i="7" s="1"/>
  <c r="B73" i="7" a="1"/>
  <c r="B73" i="7" s="1"/>
  <c r="E72" i="7" a="1"/>
  <c r="E72" i="7" s="1"/>
  <c r="B72" i="7" a="1"/>
  <c r="B72" i="7" s="1"/>
  <c r="E71" i="7" a="1"/>
  <c r="E71" i="7" s="1"/>
  <c r="B71" i="7" a="1"/>
  <c r="B71" i="7" s="1"/>
  <c r="E70" i="7" a="1"/>
  <c r="E70" i="7" s="1"/>
  <c r="B70" i="7" a="1"/>
  <c r="B70" i="7" s="1"/>
  <c r="E69" i="7" a="1"/>
  <c r="E69" i="7" s="1"/>
  <c r="B69" i="7" a="1"/>
  <c r="B69" i="7" s="1"/>
  <c r="E68" i="7" a="1"/>
  <c r="E68" i="7" s="1"/>
  <c r="B68" i="7" a="1"/>
  <c r="B68" i="7" s="1"/>
  <c r="E67" i="7" a="1"/>
  <c r="E67" i="7" s="1"/>
  <c r="B67" i="7" a="1"/>
  <c r="B67" i="7" s="1"/>
  <c r="E66" i="7" a="1"/>
  <c r="E66" i="7" s="1"/>
  <c r="B66" i="7" a="1"/>
  <c r="B66" i="7" s="1"/>
  <c r="E65" i="7" a="1"/>
  <c r="E65" i="7" s="1"/>
  <c r="B65" i="7" a="1"/>
  <c r="B65" i="7" s="1"/>
  <c r="E64" i="7" a="1"/>
  <c r="E64" i="7" s="1"/>
  <c r="B64" i="7" a="1"/>
  <c r="B64" i="7" s="1"/>
  <c r="E63" i="7" a="1"/>
  <c r="E63" i="7" s="1"/>
  <c r="B63" i="7" a="1"/>
  <c r="B63" i="7" s="1"/>
  <c r="E62" i="7" a="1"/>
  <c r="E62" i="7" s="1"/>
  <c r="B62" i="7" a="1"/>
  <c r="B62" i="7" s="1"/>
  <c r="E61" i="7" a="1"/>
  <c r="E61" i="7" s="1"/>
  <c r="B61" i="7" a="1"/>
  <c r="B61" i="7" s="1"/>
  <c r="E60" i="7" a="1"/>
  <c r="E60" i="7" s="1"/>
  <c r="B60" i="7" a="1"/>
  <c r="B60" i="7" s="1"/>
  <c r="E59" i="7" a="1"/>
  <c r="E59" i="7" s="1"/>
  <c r="B59" i="7" a="1"/>
  <c r="B59" i="7" s="1"/>
  <c r="E58" i="7" a="1"/>
  <c r="E58" i="7" s="1"/>
  <c r="B58" i="7" a="1"/>
  <c r="B58" i="7" s="1"/>
  <c r="E57" i="7" a="1"/>
  <c r="E57" i="7" s="1"/>
  <c r="B57" i="7" a="1"/>
  <c r="B57" i="7" s="1"/>
  <c r="E56" i="7" a="1"/>
  <c r="E56" i="7" s="1"/>
  <c r="B56" i="7" a="1"/>
  <c r="B56" i="7" s="1"/>
  <c r="E55" i="7" a="1"/>
  <c r="E55" i="7" s="1"/>
  <c r="B55" i="7" a="1"/>
  <c r="B55" i="7" s="1"/>
  <c r="E54" i="7" a="1"/>
  <c r="E54" i="7" s="1"/>
  <c r="B54" i="7" a="1"/>
  <c r="B54" i="7" s="1"/>
  <c r="E53" i="7" a="1"/>
  <c r="E53" i="7" s="1"/>
  <c r="B53" i="7" a="1"/>
  <c r="B53" i="7" s="1"/>
  <c r="E52" i="7" a="1"/>
  <c r="E52" i="7" s="1"/>
  <c r="B52" i="7" a="1"/>
  <c r="B52" i="7" s="1"/>
  <c r="E51" i="7" a="1"/>
  <c r="E51" i="7" s="1"/>
  <c r="B51" i="7" a="1"/>
  <c r="B51" i="7" s="1"/>
  <c r="E50" i="7" a="1"/>
  <c r="E50" i="7" s="1"/>
  <c r="B50" i="7" a="1"/>
  <c r="B50" i="7" s="1"/>
  <c r="E49" i="7" a="1"/>
  <c r="E49" i="7" s="1"/>
  <c r="B49" i="7" a="1"/>
  <c r="B49" i="7" s="1"/>
  <c r="E48" i="7" a="1"/>
  <c r="E48" i="7" s="1"/>
  <c r="B48" i="7" a="1"/>
  <c r="B48" i="7" s="1"/>
  <c r="E47" i="7" a="1"/>
  <c r="E47" i="7" s="1"/>
  <c r="B47" i="7" a="1"/>
  <c r="B47" i="7" s="1"/>
  <c r="E46" i="7" a="1"/>
  <c r="E46" i="7" s="1"/>
  <c r="B46" i="7" a="1"/>
  <c r="B46" i="7" s="1"/>
  <c r="E45" i="7" a="1"/>
  <c r="E45" i="7" s="1"/>
  <c r="B45" i="7" a="1"/>
  <c r="B45" i="7" s="1"/>
  <c r="E44" i="7" a="1"/>
  <c r="E44" i="7" s="1"/>
  <c r="B44" i="7" a="1"/>
  <c r="B44" i="7" s="1"/>
  <c r="E43" i="7" a="1"/>
  <c r="E43" i="7" s="1"/>
  <c r="B43" i="7" a="1"/>
  <c r="B43" i="7" s="1"/>
  <c r="E42" i="7" a="1"/>
  <c r="E42" i="7" s="1"/>
  <c r="B42" i="7" a="1"/>
  <c r="B42" i="7" s="1"/>
  <c r="E41" i="7" a="1"/>
  <c r="E41" i="7" s="1"/>
  <c r="B41" i="7" a="1"/>
  <c r="B41" i="7" s="1"/>
  <c r="E40" i="7" a="1"/>
  <c r="E40" i="7" s="1"/>
  <c r="B40" i="7" a="1"/>
  <c r="B40" i="7" s="1"/>
  <c r="E39" i="7" a="1"/>
  <c r="E39" i="7" s="1"/>
  <c r="B39" i="7" a="1"/>
  <c r="B39" i="7" s="1"/>
  <c r="E38" i="7" a="1"/>
  <c r="E38" i="7" s="1"/>
  <c r="B38" i="7" a="1"/>
  <c r="B38" i="7" s="1"/>
  <c r="E37" i="7" a="1"/>
  <c r="E37" i="7" s="1"/>
  <c r="B37" i="7" a="1"/>
  <c r="B37" i="7" s="1"/>
  <c r="E36" i="7" a="1"/>
  <c r="E36" i="7" s="1"/>
  <c r="B36" i="7" a="1"/>
  <c r="B36" i="7" s="1"/>
  <c r="E35" i="7" a="1"/>
  <c r="E35" i="7" s="1"/>
  <c r="B35" i="7" a="1"/>
  <c r="B35" i="7" s="1"/>
  <c r="E34" i="7" a="1"/>
  <c r="E34" i="7" s="1"/>
  <c r="B34" i="7" a="1"/>
  <c r="B34" i="7" s="1"/>
  <c r="E33" i="7" a="1"/>
  <c r="E33" i="7" s="1"/>
  <c r="B33" i="7" a="1"/>
  <c r="B33" i="7" s="1"/>
  <c r="E32" i="7" a="1"/>
  <c r="E32" i="7" s="1"/>
  <c r="B32" i="7" a="1"/>
  <c r="B32" i="7" s="1"/>
  <c r="E31" i="7" a="1"/>
  <c r="E31" i="7" s="1"/>
  <c r="B31" i="7" a="1"/>
  <c r="B31" i="7" s="1"/>
  <c r="E30" i="7" a="1"/>
  <c r="E30" i="7" s="1"/>
  <c r="B30" i="7" a="1"/>
  <c r="B30" i="7" s="1"/>
  <c r="E29" i="7" a="1"/>
  <c r="E29" i="7" s="1"/>
  <c r="B29" i="7" a="1"/>
  <c r="B29" i="7" s="1"/>
  <c r="E28" i="7" a="1"/>
  <c r="E28" i="7" s="1"/>
  <c r="B28" i="7" a="1"/>
  <c r="B28" i="7" s="1"/>
  <c r="E27" i="7" a="1"/>
  <c r="E27" i="7" s="1"/>
  <c r="B27" i="7" a="1"/>
  <c r="B27" i="7" s="1"/>
  <c r="E26" i="7" a="1"/>
  <c r="E26" i="7" s="1"/>
  <c r="B26" i="7" a="1"/>
  <c r="B26" i="7" s="1"/>
  <c r="E25" i="7" a="1"/>
  <c r="E25" i="7" s="1"/>
  <c r="B25" i="7" a="1"/>
  <c r="B25" i="7" s="1"/>
  <c r="E24" i="7" a="1"/>
  <c r="E24" i="7" s="1"/>
  <c r="B24" i="7" a="1"/>
  <c r="B24" i="7" s="1"/>
  <c r="E23" i="7" a="1"/>
  <c r="E23" i="7" s="1"/>
  <c r="B23" i="7" a="1"/>
  <c r="B23" i="7" s="1"/>
  <c r="E22" i="7" a="1"/>
  <c r="E22" i="7" s="1"/>
  <c r="B22" i="7" a="1"/>
  <c r="B22" i="7" s="1"/>
  <c r="E21" i="7" a="1"/>
  <c r="E21" i="7" s="1"/>
  <c r="B21" i="7" a="1"/>
  <c r="B21" i="7" s="1"/>
  <c r="E20" i="7" a="1"/>
  <c r="E20" i="7" s="1"/>
  <c r="B20" i="7" a="1"/>
  <c r="B20" i="7" s="1"/>
  <c r="E19" i="7" a="1"/>
  <c r="E19" i="7" s="1"/>
  <c r="B19" i="7" a="1"/>
  <c r="B19" i="7" s="1"/>
  <c r="E18" i="7" a="1"/>
  <c r="E18" i="7" s="1"/>
  <c r="B18" i="7" a="1"/>
  <c r="B18" i="7" s="1"/>
  <c r="E17" i="7" a="1"/>
  <c r="E17" i="7" s="1"/>
  <c r="B17" i="7" a="1"/>
  <c r="B17" i="7" s="1"/>
  <c r="E16" i="7" a="1"/>
  <c r="E16" i="7" s="1"/>
  <c r="B16" i="7" a="1"/>
  <c r="B16" i="7" s="1"/>
  <c r="E15" i="7" a="1"/>
  <c r="E15" i="7" s="1"/>
  <c r="B15" i="7" a="1"/>
  <c r="B15" i="7" s="1"/>
  <c r="E14" i="7" a="1"/>
  <c r="E14" i="7" s="1"/>
  <c r="B14" i="7" a="1"/>
  <c r="B14" i="7" s="1"/>
  <c r="E13" i="7" a="1"/>
  <c r="E13" i="7" s="1"/>
  <c r="B13" i="7" a="1"/>
  <c r="B13" i="7" s="1"/>
  <c r="E12" i="7" a="1"/>
  <c r="E12" i="7" s="1"/>
  <c r="B12" i="7" a="1"/>
  <c r="B12" i="7" s="1"/>
  <c r="E11" i="7" a="1"/>
  <c r="E11" i="7" s="1"/>
  <c r="B11" i="7" a="1"/>
  <c r="B11" i="7" s="1"/>
  <c r="E10" i="7" a="1"/>
  <c r="E10" i="7" s="1"/>
  <c r="B10" i="7" a="1"/>
  <c r="B10" i="7" s="1"/>
  <c r="E9" i="7" a="1"/>
  <c r="E9" i="7" s="1"/>
  <c r="B9" i="7" a="1"/>
  <c r="B9" i="7" s="1"/>
  <c r="E8" i="7" a="1"/>
  <c r="E8" i="7" s="1"/>
  <c r="B8" i="7" a="1"/>
  <c r="B8" i="7" s="1"/>
  <c r="E7" i="7" a="1"/>
  <c r="E7" i="7" s="1"/>
  <c r="B7" i="7" a="1"/>
  <c r="B7" i="7" s="1"/>
  <c r="E6" i="7" a="1"/>
  <c r="E6" i="7" s="1"/>
  <c r="B6" i="7" a="1"/>
  <c r="B6" i="7" s="1"/>
  <c r="E5" i="7" a="1"/>
  <c r="E5" i="7" s="1"/>
  <c r="B5" i="7" a="1"/>
  <c r="B5" i="7" s="1"/>
  <c r="E4" i="7" a="1"/>
  <c r="E4" i="7" s="1"/>
  <c r="B4" i="7" a="1"/>
  <c r="B4" i="7" s="1"/>
  <c r="E3" i="7" a="1"/>
  <c r="E3" i="7" s="1"/>
  <c r="B3" i="7" a="1"/>
  <c r="B3" i="7" s="1"/>
  <c r="E2" i="7" a="1"/>
  <c r="E2" i="7" s="1"/>
  <c r="B2" i="7" a="1"/>
  <c r="B2" i="7" s="1"/>
  <c r="A34" i="3" a="1"/>
  <c r="A34" i="3" s="1"/>
  <c r="F32" i="3" a="1"/>
  <c r="F32" i="3"/>
  <c r="AB15" i="2" a="1"/>
  <c r="AB15" i="2" s="1"/>
  <c r="AB16" i="2" a="1"/>
  <c r="AB16" i="2"/>
  <c r="BD16" i="2" s="1" a="1"/>
  <c r="BD16" i="2" s="1"/>
  <c r="AB19" i="2" a="1"/>
  <c r="AB19" i="2" s="1"/>
  <c r="AB18" i="2" a="1"/>
  <c r="AB18" i="2" s="1"/>
  <c r="AB17" i="2" a="1"/>
  <c r="AB17" i="2"/>
  <c r="AQ15" i="2" a="1"/>
  <c r="AQ15" i="2" s="1"/>
  <c r="AT15" i="2" a="1"/>
  <c r="AT15" i="2" s="1"/>
  <c r="AQ16" i="2" a="1"/>
  <c r="AQ16" i="2"/>
  <c r="AT16" i="2" a="1"/>
  <c r="AT16" i="2"/>
  <c r="AR16" i="2" s="1" a="1"/>
  <c r="AR16" i="2" s="1"/>
  <c r="AS16" i="2" s="1" a="1"/>
  <c r="AS16" i="2" s="1"/>
  <c r="AQ19" i="2" a="1"/>
  <c r="AQ19" i="2"/>
  <c r="AT19" i="2" a="1"/>
  <c r="AT19" i="2" s="1"/>
  <c r="AR19" i="2" s="1" a="1"/>
  <c r="AR19" i="2" s="1"/>
  <c r="AQ18" i="2" a="1"/>
  <c r="AQ18" i="2" s="1"/>
  <c r="AT18" i="2" a="1"/>
  <c r="AT18" i="2" s="1"/>
  <c r="AQ17" i="2" a="1"/>
  <c r="AQ17" i="2"/>
  <c r="AT17" i="2" a="1"/>
  <c r="AT17" i="2"/>
  <c r="AR17" i="2" a="1"/>
  <c r="AR17" i="2" s="1"/>
  <c r="AS17" i="2" s="1" a="1"/>
  <c r="AS17" i="2" s="1"/>
  <c r="AE15" i="2" a="1"/>
  <c r="AE15" i="2" s="1"/>
  <c r="AE16" i="2" a="1"/>
  <c r="AE16" i="2" s="1"/>
  <c r="AE17" i="2" a="1"/>
  <c r="AE17" i="2" s="1"/>
  <c r="BF17" i="2" s="1" a="1"/>
  <c r="BF17" i="2" s="1"/>
  <c r="AE19" i="2" a="1"/>
  <c r="AE19" i="2" s="1"/>
  <c r="AE18" i="2" a="1"/>
  <c r="AE18" i="2" s="1"/>
  <c r="AB3" i="2" a="1"/>
  <c r="AB3" i="2" s="1"/>
  <c r="AE3" i="2" a="1"/>
  <c r="AE3" i="2" s="1"/>
  <c r="AB4" i="2" a="1"/>
  <c r="AB4" i="2" s="1"/>
  <c r="AE4" i="2" a="1"/>
  <c r="AE4" i="2" s="1"/>
  <c r="AB8" i="2" a="1"/>
  <c r="AB8" i="2"/>
  <c r="AE8" i="2" a="1"/>
  <c r="AE8" i="2"/>
  <c r="AB7" i="2" a="1"/>
  <c r="AB7" i="2" s="1"/>
  <c r="AE7" i="2" a="1"/>
  <c r="AE7" i="2" s="1"/>
  <c r="AB6" i="2" a="1"/>
  <c r="AB6" i="2"/>
  <c r="AE6" i="2" a="1"/>
  <c r="AE6" i="2" s="1"/>
  <c r="AB5" i="2" a="1"/>
  <c r="AB5" i="2" s="1"/>
  <c r="AE5" i="2" a="1"/>
  <c r="AE5" i="2"/>
  <c r="AQ3" i="2" a="1"/>
  <c r="AQ3" i="2"/>
  <c r="AT3" i="2" a="1"/>
  <c r="AT3" i="2"/>
  <c r="AQ4" i="2" a="1"/>
  <c r="AQ4" i="2" s="1"/>
  <c r="AR4" i="2" s="1" a="1"/>
  <c r="AR4" i="2" s="1"/>
  <c r="AS4" i="2" s="1" a="1"/>
  <c r="AS4" i="2" s="1"/>
  <c r="AT4" i="2" a="1"/>
  <c r="AT4" i="2"/>
  <c r="AQ8" i="2" a="1"/>
  <c r="AQ8" i="2"/>
  <c r="AT8" i="2" a="1"/>
  <c r="AT8" i="2" s="1"/>
  <c r="AR8" i="2" s="1" a="1"/>
  <c r="AR8" i="2" s="1"/>
  <c r="AS8" i="2" s="1" a="1"/>
  <c r="AS8" i="2" s="1"/>
  <c r="AQ7" i="2" a="1"/>
  <c r="AQ7" i="2" s="1"/>
  <c r="AT7" i="2" a="1"/>
  <c r="AT7" i="2"/>
  <c r="AQ6" i="2" a="1"/>
  <c r="AQ6" i="2" s="1"/>
  <c r="AT6" i="2" a="1"/>
  <c r="AT6" i="2" s="1"/>
  <c r="AQ5" i="2" a="1"/>
  <c r="AQ5" i="2"/>
  <c r="AT5" i="2" a="1"/>
  <c r="AT5" i="2" s="1"/>
  <c r="K15" i="3" a="1"/>
  <c r="K15" i="3"/>
  <c r="Q21" i="2" a="1"/>
  <c r="Q21" i="2" s="1"/>
  <c r="N21" i="2" a="1"/>
  <c r="N21" i="2" s="1"/>
  <c r="K21" i="2" a="1"/>
  <c r="K21" i="2"/>
  <c r="H21" i="2" a="1"/>
  <c r="H21" i="2" s="1"/>
  <c r="E21" i="2" a="1"/>
  <c r="E21" i="2"/>
  <c r="R18" i="2" a="1"/>
  <c r="R18" i="2"/>
  <c r="O18" i="2" a="1"/>
  <c r="O18" i="2" s="1"/>
  <c r="L18" i="2" a="1"/>
  <c r="L18" i="2" s="1"/>
  <c r="I18" i="2" a="1"/>
  <c r="I18" i="2"/>
  <c r="F18" i="2" a="1"/>
  <c r="F18" i="2"/>
  <c r="Q11" i="2" a="1"/>
  <c r="Q11" i="2" s="1"/>
  <c r="N11" i="2" a="1"/>
  <c r="N11" i="2" s="1"/>
  <c r="K11" i="2" a="1"/>
  <c r="K11" i="2"/>
  <c r="H11" i="2" a="1"/>
  <c r="H11" i="2" s="1"/>
  <c r="E11" i="2" a="1"/>
  <c r="E11" i="2"/>
  <c r="B11" i="2" a="1"/>
  <c r="B11" i="2" s="1"/>
  <c r="R7" i="2" a="1"/>
  <c r="R7" i="2"/>
  <c r="O7" i="2" a="1"/>
  <c r="O7" i="2"/>
  <c r="L7" i="2" a="1"/>
  <c r="L7" i="2"/>
  <c r="I7" i="2" a="1"/>
  <c r="I7" i="2" s="1"/>
  <c r="F7" i="2" a="1"/>
  <c r="F7" i="2"/>
  <c r="C7" i="2" a="1"/>
  <c r="C7" i="2"/>
  <c r="BF4" i="2" l="1" a="1"/>
  <c r="BF4" i="2" s="1"/>
  <c r="AC4" i="2" a="1"/>
  <c r="AC4" i="2" s="1"/>
  <c r="AD4" i="2" s="1" a="1"/>
  <c r="AD4" i="2" s="1"/>
  <c r="BD4" i="2" a="1"/>
  <c r="BD4" i="2" s="1"/>
  <c r="AC18" i="2" a="1"/>
  <c r="AC18" i="2" s="1"/>
  <c r="AD18" i="2" s="1" a="1"/>
  <c r="AD18" i="2" s="1"/>
  <c r="BD18" i="2" a="1"/>
  <c r="BD18" i="2" s="1"/>
  <c r="BD6" i="2" a="1"/>
  <c r="BD6" i="2" s="1"/>
  <c r="AR6" i="2" a="1"/>
  <c r="AR6" i="2" s="1"/>
  <c r="AS6" i="2" s="1" a="1"/>
  <c r="AS6" i="2" s="1"/>
  <c r="AC8" i="2" a="1"/>
  <c r="AC8" i="2" s="1"/>
  <c r="AD8" i="2" s="1" a="1"/>
  <c r="AD8" i="2" s="1"/>
  <c r="BD8" i="2" a="1"/>
  <c r="BD8" i="2" s="1"/>
  <c r="AR18" i="2" a="1"/>
  <c r="AR18" i="2" s="1"/>
  <c r="AS18" i="2" s="1" a="1"/>
  <c r="AS18" i="2" s="1"/>
  <c r="BF18" i="2" a="1"/>
  <c r="BF18" i="2" s="1"/>
  <c r="BF16" i="2" a="1"/>
  <c r="BF16" i="2" s="1"/>
  <c r="BF8" i="2" a="1"/>
  <c r="BF8" i="2" s="1"/>
  <c r="AC6" i="2" a="1"/>
  <c r="AC6" i="2" s="1"/>
  <c r="AD6" i="2" s="1" a="1"/>
  <c r="AD6" i="2" s="1"/>
  <c r="BF6" i="2" a="1"/>
  <c r="BF6" i="2" s="1"/>
  <c r="BF15" i="2" a="1"/>
  <c r="BF15" i="2" s="1"/>
  <c r="AR5" i="2" a="1"/>
  <c r="AR5" i="2" s="1"/>
  <c r="AS5" i="2" s="1" a="1"/>
  <c r="AS5" i="2" s="1"/>
  <c r="BF5" i="2" a="1"/>
  <c r="BF5" i="2" s="1"/>
  <c r="BD5" i="2" a="1"/>
  <c r="BD5" i="2" s="1"/>
  <c r="AC5" i="2" a="1"/>
  <c r="AC5" i="2" s="1"/>
  <c r="AD5" i="2" s="1" a="1"/>
  <c r="AD5" i="2" s="1"/>
  <c r="AR15" i="2" a="1"/>
  <c r="AR15" i="2" s="1"/>
  <c r="AS15" i="2" s="1" a="1"/>
  <c r="AS15" i="2" s="1"/>
  <c r="BD15" i="2" a="1"/>
  <c r="BD15" i="2" s="1"/>
  <c r="AC15" i="2" a="1"/>
  <c r="AC15" i="2" s="1"/>
  <c r="AD15" i="2" s="1" a="1"/>
  <c r="AD15" i="2" s="1"/>
  <c r="AC16" i="2" a="1"/>
  <c r="AC16" i="2" s="1"/>
  <c r="AD16" i="2" s="1" a="1"/>
  <c r="AD16" i="2" s="1"/>
  <c r="BD17" i="2" a="1"/>
  <c r="BD17" i="2" s="1"/>
  <c r="AC17" i="2" a="1"/>
  <c r="AC17" i="2" s="1"/>
  <c r="AD17" i="2" s="1" a="1"/>
  <c r="AD17" i="2" s="1"/>
  <c r="AR3" i="2" a="1"/>
  <c r="AR3" i="2" s="1"/>
  <c r="AS3" i="2" s="1" a="1"/>
  <c r="AS3" i="2" s="1"/>
  <c r="BF3" i="2" a="1"/>
  <c r="BF3" i="2" s="1"/>
  <c r="BD3" i="2" a="1"/>
  <c r="BD3" i="2" s="1"/>
  <c r="AC3" i="2" a="1"/>
  <c r="AC3" i="2" s="1"/>
  <c r="AD3" i="2" s="1" a="1"/>
  <c r="AD3" i="2" s="1"/>
  <c r="AS19" i="2" a="1"/>
  <c r="AS19" i="2" s="1"/>
  <c r="BF19" i="2" a="1"/>
  <c r="BF19" i="2" s="1"/>
  <c r="AC19" i="2" a="1"/>
  <c r="AC19" i="2" s="1"/>
  <c r="AD19" i="2" s="1" a="1"/>
  <c r="AD19" i="2" s="1"/>
  <c r="BD19" i="2" a="1"/>
  <c r="BD19" i="2" s="1"/>
  <c r="Y19" i="2" a="1"/>
  <c r="Y19" i="2" s="1"/>
  <c r="Y15" i="2" a="1"/>
  <c r="Y15" i="2" s="1"/>
  <c r="Y17" i="2" a="1"/>
  <c r="Y17" i="2" s="1"/>
  <c r="Y16" i="2" a="1"/>
  <c r="Y16" i="2" s="1"/>
  <c r="Y18" i="2" a="1"/>
  <c r="Y18" i="2" s="1"/>
  <c r="AR7" i="2" a="1"/>
  <c r="AR7" i="2" s="1"/>
  <c r="BF7" i="2" a="1"/>
  <c r="BF7" i="2" s="1"/>
  <c r="BD7" i="2" a="1"/>
  <c r="BD7" i="2" s="1"/>
  <c r="AC7" i="2" a="1"/>
  <c r="AC7" i="2" s="1"/>
  <c r="AN16" i="2" l="1" a="1"/>
  <c r="AN16" i="2" s="1"/>
  <c r="BC16" i="2" s="1" a="1"/>
  <c r="BC16" i="2" s="1"/>
  <c r="BE16" i="2" s="1" a="1"/>
  <c r="BE16" i="2" s="1"/>
  <c r="BG16" i="2" s="1" a="1"/>
  <c r="BG16" i="2" s="1"/>
  <c r="AN17" i="2" a="1"/>
  <c r="AN17" i="2" s="1"/>
  <c r="AN7" i="2" a="1"/>
  <c r="AN7" i="2" s="1"/>
  <c r="AN19" i="2" a="1"/>
  <c r="AN19" i="2" s="1"/>
  <c r="BC19" i="2" s="1" a="1"/>
  <c r="BC19" i="2" s="1"/>
  <c r="BE19" i="2" s="1" a="1"/>
  <c r="BE19" i="2" s="1"/>
  <c r="BG19" i="2" s="1" a="1"/>
  <c r="BG19" i="2" s="1"/>
  <c r="AN18" i="2" a="1"/>
  <c r="AN18" i="2" s="1"/>
  <c r="AN15" i="2" a="1"/>
  <c r="AN15" i="2" s="1"/>
  <c r="AM17" i="2" s="1" a="1"/>
  <c r="AM17" i="2" s="1"/>
  <c r="W17" i="2" a="1"/>
  <c r="W17" i="2" s="1"/>
  <c r="W19" i="2" a="1"/>
  <c r="W19" i="2" s="1"/>
  <c r="W18" i="2" a="1"/>
  <c r="W18" i="2" s="1"/>
  <c r="W16" i="2" a="1"/>
  <c r="W16" i="2" s="1"/>
  <c r="W15" i="2" a="1"/>
  <c r="W15" i="2" s="1"/>
  <c r="Y4" i="2" a="1"/>
  <c r="Y4" i="2" s="1"/>
  <c r="AL15" i="2" a="1"/>
  <c r="AL15" i="2" s="1"/>
  <c r="AL17" i="2" a="1"/>
  <c r="AL17" i="2" s="1"/>
  <c r="AL16" i="2" a="1"/>
  <c r="AL16" i="2" s="1"/>
  <c r="AL19" i="2" a="1"/>
  <c r="AL19" i="2" s="1"/>
  <c r="AL18" i="2" a="1"/>
  <c r="AL18" i="2" s="1"/>
  <c r="X19" i="2" a="1"/>
  <c r="X19" i="2" s="1"/>
  <c r="X15" i="2" a="1"/>
  <c r="X15" i="2" s="1"/>
  <c r="X18" i="2" a="1"/>
  <c r="X18" i="2" s="1"/>
  <c r="X16" i="2" a="1"/>
  <c r="X16" i="2" s="1"/>
  <c r="BC17" i="2" a="1"/>
  <c r="BC17" i="2" s="1"/>
  <c r="BE17" i="2" s="1" a="1"/>
  <c r="BE17" i="2" s="1"/>
  <c r="BG17" i="2" s="1" a="1"/>
  <c r="BG17" i="2" s="1"/>
  <c r="X17" i="2" a="1"/>
  <c r="X17" i="2" s="1"/>
  <c r="AN4" i="2" a="1"/>
  <c r="AN4" i="2" s="1"/>
  <c r="AS7" i="2" a="1"/>
  <c r="AS7" i="2" s="1"/>
  <c r="AL4" i="2" s="1" a="1"/>
  <c r="AL4" i="2" s="1"/>
  <c r="AN5" i="2" a="1"/>
  <c r="AN5" i="2" s="1"/>
  <c r="AN6" i="2" a="1"/>
  <c r="AN6" i="2" s="1"/>
  <c r="AN3" i="2" a="1"/>
  <c r="AN3" i="2" s="1"/>
  <c r="AN8" i="2" a="1"/>
  <c r="AN8" i="2" s="1"/>
  <c r="AL5" i="2" a="1"/>
  <c r="AL5" i="2" s="1"/>
  <c r="AL6" i="2" a="1"/>
  <c r="AL6" i="2" s="1"/>
  <c r="AL3" i="2" a="1"/>
  <c r="AL3" i="2" s="1"/>
  <c r="AL7" i="2" a="1"/>
  <c r="AL7" i="2" s="1"/>
  <c r="Y3" i="2" a="1"/>
  <c r="Y3" i="2" s="1"/>
  <c r="Y7" i="2" a="1"/>
  <c r="Y7" i="2" s="1"/>
  <c r="Y5" i="2" a="1"/>
  <c r="Y5" i="2" s="1"/>
  <c r="AD7" i="2" a="1"/>
  <c r="AD7" i="2" s="1"/>
  <c r="Y8" i="2" a="1"/>
  <c r="Y8" i="2" s="1"/>
  <c r="Y6" i="2" a="1"/>
  <c r="Y6" i="2" s="1"/>
  <c r="BC4" i="2" l="1" a="1"/>
  <c r="BC4" i="2" s="1"/>
  <c r="BE4" i="2" s="1" a="1"/>
  <c r="BE4" i="2" s="1"/>
  <c r="BG4" i="2" s="1" a="1"/>
  <c r="BG4" i="2" s="1"/>
  <c r="AM8" i="2" a="1"/>
  <c r="AM8" i="2" s="1"/>
  <c r="AM15" i="2" a="1"/>
  <c r="AM15" i="2" s="1"/>
  <c r="BC15" i="2" a="1"/>
  <c r="BC15" i="2" s="1"/>
  <c r="BE15" i="2" s="1" a="1"/>
  <c r="BE15" i="2" s="1"/>
  <c r="BG15" i="2" s="1" a="1"/>
  <c r="BG15" i="2" s="1"/>
  <c r="BC18" i="2" a="1"/>
  <c r="BC18" i="2" s="1"/>
  <c r="BE18" i="2" s="1" a="1"/>
  <c r="BE18" i="2" s="1"/>
  <c r="BG18" i="2" s="1" a="1"/>
  <c r="BG18" i="2" s="1"/>
  <c r="AM19" i="2" a="1"/>
  <c r="AM19" i="2" s="1"/>
  <c r="AM18" i="2" a="1"/>
  <c r="AM18" i="2" s="1"/>
  <c r="AV15" i="2" s="1" a="1"/>
  <c r="AV15" i="2" s="1"/>
  <c r="H10" i="3" s="1" a="1"/>
  <c r="H10" i="3" s="1"/>
  <c r="AM16" i="2" a="1"/>
  <c r="AM16" i="2" s="1"/>
  <c r="AV18" i="2" s="1" a="1"/>
  <c r="AV18" i="2" s="1"/>
  <c r="H13" i="3" s="1" a="1"/>
  <c r="H13" i="3" s="1"/>
  <c r="AJ15" i="2" a="1"/>
  <c r="AJ15" i="2" s="1"/>
  <c r="D10" i="3" s="1" a="1"/>
  <c r="D10" i="3" s="1"/>
  <c r="AI16" i="2" a="1"/>
  <c r="AI16" i="2" s="1"/>
  <c r="C11" i="3" s="1" a="1"/>
  <c r="C11" i="3" s="1"/>
  <c r="AJ18" i="2" a="1"/>
  <c r="AJ18" i="2" s="1"/>
  <c r="D13" i="3" s="1" a="1"/>
  <c r="D13" i="3" s="1"/>
  <c r="AI18" i="2" a="1"/>
  <c r="AI18" i="2" s="1"/>
  <c r="C13" i="3" s="1" a="1"/>
  <c r="C13" i="3" s="1"/>
  <c r="AG17" i="2" a="1"/>
  <c r="AG17" i="2" s="1"/>
  <c r="A12" i="3" s="1" a="1"/>
  <c r="A12" i="3" s="1"/>
  <c r="AG16" i="2" a="1"/>
  <c r="AG16" i="2" s="1"/>
  <c r="A11" i="3" s="1" a="1"/>
  <c r="A11" i="3" s="1"/>
  <c r="AH16" i="2" a="1"/>
  <c r="AH16" i="2" s="1"/>
  <c r="B11" i="3" s="1" a="1"/>
  <c r="B11" i="3" s="1"/>
  <c r="AH18" i="2" a="1"/>
  <c r="AH18" i="2" s="1"/>
  <c r="B13" i="3" s="1" a="1"/>
  <c r="B13" i="3" s="1"/>
  <c r="AH17" i="2" a="1"/>
  <c r="AH17" i="2" s="1"/>
  <c r="B12" i="3" s="1" a="1"/>
  <c r="B12" i="3" s="1"/>
  <c r="AH19" i="2" a="1"/>
  <c r="AH19" i="2" s="1"/>
  <c r="B14" i="3" s="1" a="1"/>
  <c r="B14" i="3" s="1"/>
  <c r="AJ19" i="2" a="1"/>
  <c r="AJ19" i="2" s="1"/>
  <c r="D14" i="3" s="1" a="1"/>
  <c r="D14" i="3" s="1"/>
  <c r="AI15" i="2" a="1"/>
  <c r="AI15" i="2" s="1"/>
  <c r="C10" i="3" s="1" a="1"/>
  <c r="C10" i="3" s="1"/>
  <c r="AI17" i="2" a="1"/>
  <c r="AI17" i="2" s="1"/>
  <c r="C12" i="3" s="1" a="1"/>
  <c r="C12" i="3" s="1"/>
  <c r="AJ17" i="2" a="1"/>
  <c r="AJ17" i="2" s="1"/>
  <c r="D12" i="3" s="1" a="1"/>
  <c r="D12" i="3" s="1"/>
  <c r="AJ16" i="2" a="1"/>
  <c r="AJ16" i="2" s="1"/>
  <c r="D11" i="3" s="1" a="1"/>
  <c r="D11" i="3" s="1"/>
  <c r="AI19" i="2" a="1"/>
  <c r="AI19" i="2" s="1"/>
  <c r="C14" i="3" s="1" a="1"/>
  <c r="C14" i="3" s="1"/>
  <c r="AH15" i="2" a="1"/>
  <c r="AH15" i="2" s="1"/>
  <c r="B10" i="3" s="1" a="1"/>
  <c r="B10" i="3" s="1"/>
  <c r="AG18" i="2" a="1"/>
  <c r="AG18" i="2" s="1"/>
  <c r="A13" i="3" s="1" a="1"/>
  <c r="A13" i="3" s="1"/>
  <c r="AG19" i="2" a="1"/>
  <c r="AG19" i="2" s="1"/>
  <c r="A14" i="3" s="1" a="1"/>
  <c r="A14" i="3" s="1"/>
  <c r="AG15" i="2" a="1"/>
  <c r="AG15" i="2" s="1"/>
  <c r="A10" i="3" s="1" a="1"/>
  <c r="A10" i="3" s="1"/>
  <c r="BC6" i="2" a="1"/>
  <c r="BC6" i="2" s="1"/>
  <c r="BE6" i="2" s="1" a="1"/>
  <c r="BE6" i="2" s="1"/>
  <c r="BG6" i="2" s="1" a="1"/>
  <c r="BG6" i="2" s="1"/>
  <c r="AM7" i="2" a="1"/>
  <c r="AM7" i="2" s="1"/>
  <c r="AM6" i="2" a="1"/>
  <c r="AM6" i="2" s="1"/>
  <c r="X7" i="2" a="1"/>
  <c r="X7" i="2" s="1"/>
  <c r="AX19" i="2" a="1"/>
  <c r="AX19" i="2" s="1"/>
  <c r="J14" i="3" s="1" a="1"/>
  <c r="J14" i="3" s="1"/>
  <c r="AX18" i="2" a="1"/>
  <c r="AX18" i="2" s="1"/>
  <c r="J13" i="3" s="1" a="1"/>
  <c r="J13" i="3" s="1"/>
  <c r="AX17" i="2" a="1"/>
  <c r="AX17" i="2" s="1"/>
  <c r="J12" i="3" s="1" a="1"/>
  <c r="J12" i="3" s="1"/>
  <c r="AX16" i="2" a="1"/>
  <c r="AX16" i="2" s="1"/>
  <c r="J11" i="3" s="1" a="1"/>
  <c r="J11" i="3" s="1"/>
  <c r="AX15" i="2" a="1"/>
  <c r="AX15" i="2" s="1"/>
  <c r="J10" i="3" s="1" a="1"/>
  <c r="J10" i="3" s="1"/>
  <c r="AY19" i="2" a="1"/>
  <c r="AY19" i="2" s="1"/>
  <c r="K14" i="3" s="1" a="1"/>
  <c r="K14" i="3" s="1"/>
  <c r="AY18" i="2" a="1"/>
  <c r="AY18" i="2" s="1"/>
  <c r="K13" i="3" s="1" a="1"/>
  <c r="K13" i="3" s="1"/>
  <c r="AY17" i="2" a="1"/>
  <c r="AY17" i="2" s="1"/>
  <c r="K12" i="3" s="1" a="1"/>
  <c r="K12" i="3" s="1"/>
  <c r="AY16" i="2" a="1"/>
  <c r="AY16" i="2" s="1"/>
  <c r="K11" i="3" s="1" a="1"/>
  <c r="K11" i="3" s="1"/>
  <c r="AY15" i="2" a="1"/>
  <c r="AY15" i="2" s="1"/>
  <c r="K10" i="3" s="1" a="1"/>
  <c r="K10" i="3" s="1"/>
  <c r="AW19" i="2" a="1"/>
  <c r="AW19" i="2" s="1"/>
  <c r="I14" i="3" s="1" a="1"/>
  <c r="I14" i="3" s="1"/>
  <c r="AW18" i="2" a="1"/>
  <c r="AW18" i="2" s="1"/>
  <c r="I13" i="3" s="1" a="1"/>
  <c r="I13" i="3" s="1"/>
  <c r="AW17" i="2" a="1"/>
  <c r="AW17" i="2" s="1"/>
  <c r="I12" i="3" s="1" a="1"/>
  <c r="I12" i="3" s="1"/>
  <c r="AW16" i="2" a="1"/>
  <c r="AW16" i="2" s="1"/>
  <c r="I11" i="3" s="1" a="1"/>
  <c r="I11" i="3" s="1"/>
  <c r="AW15" i="2" a="1"/>
  <c r="AW15" i="2" s="1"/>
  <c r="I10" i="3" s="1" a="1"/>
  <c r="I10" i="3" s="1"/>
  <c r="AM5" i="2" a="1"/>
  <c r="AM5" i="2" s="1"/>
  <c r="AM3" i="2" a="1"/>
  <c r="AM3" i="2" s="1"/>
  <c r="BC8" i="2" a="1"/>
  <c r="BC8" i="2" s="1"/>
  <c r="BE8" i="2" s="1" a="1"/>
  <c r="BE8" i="2" s="1"/>
  <c r="BG8" i="2" s="1" a="1"/>
  <c r="BG8" i="2" s="1"/>
  <c r="BC5" i="2" a="1"/>
  <c r="BC5" i="2" s="1"/>
  <c r="BE5" i="2" s="1" a="1"/>
  <c r="BE5" i="2" s="1"/>
  <c r="BG5" i="2" s="1" a="1"/>
  <c r="BG5" i="2" s="1"/>
  <c r="AL8" i="2" a="1"/>
  <c r="AL8" i="2" s="1"/>
  <c r="BC3" i="2" a="1"/>
  <c r="BC3" i="2" s="1"/>
  <c r="BE3" i="2" s="1" a="1"/>
  <c r="BE3" i="2" s="1"/>
  <c r="BG3" i="2" s="1" a="1"/>
  <c r="BG3" i="2" s="1"/>
  <c r="AM4" i="2" a="1"/>
  <c r="AM4" i="2" s="1"/>
  <c r="AX8" i="2" a="1"/>
  <c r="AX8" i="2" s="1"/>
  <c r="J7" i="3" s="1" a="1"/>
  <c r="J7" i="3" s="1"/>
  <c r="AY3" i="2" a="1"/>
  <c r="AY3" i="2" s="1"/>
  <c r="K2" i="3" s="1" a="1"/>
  <c r="K2" i="3" s="1"/>
  <c r="AY7" i="2" a="1"/>
  <c r="AY7" i="2" s="1"/>
  <c r="K6" i="3" s="1" a="1"/>
  <c r="K6" i="3" s="1"/>
  <c r="AW4" i="2" a="1"/>
  <c r="AW4" i="2" s="1"/>
  <c r="I3" i="3" s="1" a="1"/>
  <c r="I3" i="3" s="1"/>
  <c r="AY4" i="2" a="1"/>
  <c r="AY4" i="2" s="1"/>
  <c r="K3" i="3" s="1" a="1"/>
  <c r="K3" i="3" s="1"/>
  <c r="AX7" i="2" a="1"/>
  <c r="AX7" i="2" s="1"/>
  <c r="J6" i="3" s="1" a="1"/>
  <c r="J6" i="3" s="1"/>
  <c r="AW3" i="2" a="1"/>
  <c r="AW3" i="2" s="1"/>
  <c r="I2" i="3" s="1" a="1"/>
  <c r="I2" i="3" s="1"/>
  <c r="AW8" i="2" a="1"/>
  <c r="AW8" i="2" s="1"/>
  <c r="I7" i="3" s="1" a="1"/>
  <c r="I7" i="3" s="1"/>
  <c r="AY8" i="2" a="1"/>
  <c r="AY8" i="2" s="1"/>
  <c r="K7" i="3" s="1" a="1"/>
  <c r="K7" i="3" s="1"/>
  <c r="AX4" i="2" a="1"/>
  <c r="AX4" i="2" s="1"/>
  <c r="J3" i="3" s="1" a="1"/>
  <c r="J3" i="3" s="1"/>
  <c r="AX3" i="2" a="1"/>
  <c r="AX3" i="2" s="1"/>
  <c r="J2" i="3" s="1" a="1"/>
  <c r="J2" i="3" s="1"/>
  <c r="BC7" i="2" a="1"/>
  <c r="BC7" i="2" s="1"/>
  <c r="BE7" i="2" s="1" a="1"/>
  <c r="BE7" i="2" s="1"/>
  <c r="BG7" i="2" s="1" a="1"/>
  <c r="BG7" i="2" s="1"/>
  <c r="X3" i="2" a="1"/>
  <c r="X3" i="2" s="1"/>
  <c r="X6" i="2" a="1"/>
  <c r="X6" i="2" s="1"/>
  <c r="X4" i="2" a="1"/>
  <c r="X4" i="2" s="1"/>
  <c r="W8" i="2" a="1"/>
  <c r="W8" i="2" s="1"/>
  <c r="W4" i="2" a="1"/>
  <c r="W4" i="2" s="1"/>
  <c r="W3" i="2" a="1"/>
  <c r="W3" i="2" s="1"/>
  <c r="W6" i="2" a="1"/>
  <c r="W6" i="2" s="1"/>
  <c r="W5" i="2" a="1"/>
  <c r="W5" i="2" s="1"/>
  <c r="W7" i="2" a="1"/>
  <c r="W7" i="2" s="1"/>
  <c r="X5" i="2" a="1"/>
  <c r="X5" i="2" s="1"/>
  <c r="X8" i="2" a="1"/>
  <c r="X8" i="2" s="1"/>
  <c r="BJ16" i="2" l="1" a="1"/>
  <c r="BJ16" i="2" s="1"/>
  <c r="AV8" i="2" a="1"/>
  <c r="AV8" i="2" s="1"/>
  <c r="H7" i="3" s="1" a="1"/>
  <c r="H7" i="3" s="1"/>
  <c r="AV16" i="2" a="1"/>
  <c r="AV16" i="2" s="1"/>
  <c r="H11" i="3" s="1" a="1"/>
  <c r="H11" i="3" s="1"/>
  <c r="AV19" i="2" a="1"/>
  <c r="AV19" i="2" s="1"/>
  <c r="H14" i="3" s="1" a="1"/>
  <c r="H14" i="3" s="1"/>
  <c r="AV17" i="2" a="1"/>
  <c r="AV17" i="2" s="1"/>
  <c r="H12" i="3" s="1" a="1"/>
  <c r="H12" i="3" s="1"/>
  <c r="BJ15" i="2" a="1"/>
  <c r="BJ15" i="2" s="1"/>
  <c r="BH19" i="2" a="1"/>
  <c r="BH19" i="2" s="1"/>
  <c r="BI19" i="2" s="1" a="1"/>
  <c r="BI19" i="2" s="1"/>
  <c r="BJ18" i="2" a="1"/>
  <c r="BJ18" i="2" s="1"/>
  <c r="BH15" i="2" a="1"/>
  <c r="BH15" i="2" s="1"/>
  <c r="BI15" i="2" s="1" a="1"/>
  <c r="BI15" i="2" s="1"/>
  <c r="BJ17" i="2" a="1"/>
  <c r="BJ17" i="2" s="1"/>
  <c r="AV5" i="2" a="1"/>
  <c r="AV5" i="2" s="1"/>
  <c r="H4" i="3" s="1" a="1"/>
  <c r="H4" i="3" s="1"/>
  <c r="BJ19" i="2" a="1"/>
  <c r="BJ19" i="2" s="1"/>
  <c r="BH18" i="2" a="1"/>
  <c r="BH18" i="2" s="1"/>
  <c r="BI18" i="2" s="1" a="1"/>
  <c r="BI18" i="2" s="1"/>
  <c r="AV7" i="2" a="1"/>
  <c r="AV7" i="2" s="1"/>
  <c r="H6" i="3" s="1" a="1"/>
  <c r="H6" i="3" s="1"/>
  <c r="AW5" i="2" a="1"/>
  <c r="AW5" i="2" s="1"/>
  <c r="I4" i="3" s="1" a="1"/>
  <c r="I4" i="3" s="1"/>
  <c r="AY5" i="2" a="1"/>
  <c r="AY5" i="2" s="1"/>
  <c r="K4" i="3" s="1" a="1"/>
  <c r="K4" i="3" s="1"/>
  <c r="AX5" i="2" a="1"/>
  <c r="AX5" i="2" s="1"/>
  <c r="J4" i="3" s="1" a="1"/>
  <c r="J4" i="3" s="1"/>
  <c r="BH16" i="2" a="1"/>
  <c r="BH16" i="2" s="1"/>
  <c r="BI16" i="2" s="1" a="1"/>
  <c r="BI16" i="2" s="1"/>
  <c r="BH17" i="2" a="1"/>
  <c r="BH17" i="2" s="1"/>
  <c r="BI17" i="2" s="1" a="1"/>
  <c r="BI17" i="2" s="1"/>
  <c r="AV4" i="2" a="1"/>
  <c r="AV4" i="2" s="1"/>
  <c r="H3" i="3" s="1" a="1"/>
  <c r="H3" i="3" s="1"/>
  <c r="BH6" i="2" a="1"/>
  <c r="BH6" i="2" s="1"/>
  <c r="BI6" i="2" s="1" a="1"/>
  <c r="BI6" i="2" s="1"/>
  <c r="AX6" i="2" a="1"/>
  <c r="AX6" i="2" s="1"/>
  <c r="J5" i="3" s="1" a="1"/>
  <c r="J5" i="3" s="1"/>
  <c r="AV6" i="2" a="1"/>
  <c r="AV6" i="2" s="1"/>
  <c r="H5" i="3" s="1" a="1"/>
  <c r="H5" i="3" s="1"/>
  <c r="AV3" i="2" a="1"/>
  <c r="AV3" i="2" s="1"/>
  <c r="H2" i="3" s="1" a="1"/>
  <c r="H2" i="3" s="1"/>
  <c r="AW6" i="2" a="1"/>
  <c r="AW6" i="2" s="1"/>
  <c r="I5" i="3" s="1" a="1"/>
  <c r="I5" i="3" s="1"/>
  <c r="BH8" i="2" a="1"/>
  <c r="BH8" i="2" s="1"/>
  <c r="BI8" i="2" s="1" a="1"/>
  <c r="BI8" i="2" s="1"/>
  <c r="AY6" i="2" a="1"/>
  <c r="AY6" i="2" s="1"/>
  <c r="K5" i="3" s="1" a="1"/>
  <c r="K5" i="3" s="1"/>
  <c r="BJ7" i="2" a="1"/>
  <c r="BJ7" i="2" s="1"/>
  <c r="BH3" i="2" a="1"/>
  <c r="BH3" i="2" s="1"/>
  <c r="BI3" i="2" s="1" a="1"/>
  <c r="BI3" i="2" s="1"/>
  <c r="BJ8" i="2" a="1"/>
  <c r="BJ8" i="2" s="1"/>
  <c r="AW7" i="2" a="1"/>
  <c r="AW7" i="2" s="1"/>
  <c r="I6" i="3" s="1" a="1"/>
  <c r="I6" i="3" s="1"/>
  <c r="BJ3" i="2" a="1"/>
  <c r="BJ3" i="2" s="1"/>
  <c r="BH7" i="2" a="1"/>
  <c r="BH7" i="2" s="1"/>
  <c r="BI7" i="2" s="1" a="1"/>
  <c r="BI7" i="2" s="1"/>
  <c r="BJ4" i="2" a="1"/>
  <c r="BJ4" i="2" s="1"/>
  <c r="BH4" i="2" a="1"/>
  <c r="BH4" i="2" s="1"/>
  <c r="BI4" i="2" s="1" a="1"/>
  <c r="BI4" i="2" s="1"/>
  <c r="BJ5" i="2" a="1"/>
  <c r="BJ5" i="2" s="1"/>
  <c r="BJ6" i="2" a="1"/>
  <c r="BJ6" i="2" s="1"/>
  <c r="BH5" i="2" a="1"/>
  <c r="BH5" i="2" s="1"/>
  <c r="BI5" i="2" s="1" a="1"/>
  <c r="BI5" i="2" s="1"/>
  <c r="AH5" i="2" a="1"/>
  <c r="AH5" i="2" s="1"/>
  <c r="B4" i="3" s="1" a="1"/>
  <c r="B4" i="3" s="1"/>
  <c r="AJ6" i="2" a="1"/>
  <c r="AJ6" i="2" s="1"/>
  <c r="D5" i="3" s="1" a="1"/>
  <c r="D5" i="3" s="1"/>
  <c r="AJ5" i="2" a="1"/>
  <c r="AJ5" i="2" s="1"/>
  <c r="D4" i="3" s="1" a="1"/>
  <c r="D4" i="3" s="1"/>
  <c r="AH4" i="2" a="1"/>
  <c r="AH4" i="2" s="1"/>
  <c r="B3" i="3" s="1" a="1"/>
  <c r="B3" i="3" s="1"/>
  <c r="AH3" i="2" a="1"/>
  <c r="AH3" i="2" s="1"/>
  <c r="B2" i="3" s="1" a="1"/>
  <c r="B2" i="3" s="1"/>
  <c r="AI6" i="2" a="1"/>
  <c r="AI6" i="2" s="1"/>
  <c r="C5" i="3" s="1" a="1"/>
  <c r="C5" i="3" s="1"/>
  <c r="AI5" i="2" a="1"/>
  <c r="AI5" i="2" s="1"/>
  <c r="C4" i="3" s="1" a="1"/>
  <c r="C4" i="3" s="1"/>
  <c r="AI8" i="2" a="1"/>
  <c r="AI8" i="2" s="1"/>
  <c r="C7" i="3" s="1" a="1"/>
  <c r="C7" i="3" s="1"/>
  <c r="AJ4" i="2" a="1"/>
  <c r="AJ4" i="2" s="1"/>
  <c r="D3" i="3" s="1" a="1"/>
  <c r="D3" i="3" s="1"/>
  <c r="AI4" i="2" a="1"/>
  <c r="AI4" i="2" s="1"/>
  <c r="C3" i="3" s="1" a="1"/>
  <c r="C3" i="3" s="1"/>
  <c r="AJ8" i="2" a="1"/>
  <c r="AJ8" i="2" s="1"/>
  <c r="D7" i="3" s="1" a="1"/>
  <c r="D7" i="3" s="1"/>
  <c r="AI3" i="2" a="1"/>
  <c r="AI3" i="2" s="1"/>
  <c r="C2" i="3" s="1" a="1"/>
  <c r="C2" i="3" s="1"/>
  <c r="AH6" i="2" a="1"/>
  <c r="AH6" i="2" s="1"/>
  <c r="B5" i="3" s="1" a="1"/>
  <c r="B5" i="3" s="1"/>
  <c r="AJ3" i="2" a="1"/>
  <c r="AJ3" i="2" s="1"/>
  <c r="D2" i="3" s="1" a="1"/>
  <c r="D2" i="3" s="1"/>
  <c r="AI7" i="2" a="1"/>
  <c r="AI7" i="2" s="1"/>
  <c r="C6" i="3" s="1" a="1"/>
  <c r="C6" i="3" s="1"/>
  <c r="AJ7" i="2" a="1"/>
  <c r="AJ7" i="2" s="1"/>
  <c r="D6" i="3" s="1" a="1"/>
  <c r="D6" i="3" s="1"/>
  <c r="AH7" i="2" a="1"/>
  <c r="AH7" i="2" s="1"/>
  <c r="B6" i="3" s="1" a="1"/>
  <c r="B6" i="3" s="1"/>
  <c r="AG7" i="2" a="1"/>
  <c r="AG7" i="2" s="1"/>
  <c r="A6" i="3" s="1" a="1"/>
  <c r="A6" i="3" s="1"/>
  <c r="AG4" i="2" a="1"/>
  <c r="AG4" i="2" s="1"/>
  <c r="A3" i="3" s="1" a="1"/>
  <c r="A3" i="3" s="1"/>
  <c r="AG5" i="2" a="1"/>
  <c r="AG5" i="2" s="1"/>
  <c r="A4" i="3" s="1" a="1"/>
  <c r="A4" i="3" s="1"/>
  <c r="AG6" i="2" a="1"/>
  <c r="AG6" i="2" s="1"/>
  <c r="A5" i="3" s="1" a="1"/>
  <c r="A5" i="3" s="1"/>
  <c r="AH8" i="2" a="1"/>
  <c r="AH8" i="2" s="1"/>
  <c r="B7" i="3" s="1" a="1"/>
  <c r="B7" i="3" s="1"/>
  <c r="AG8" i="2" a="1"/>
  <c r="AG8" i="2" s="1"/>
  <c r="A7" i="3" s="1" a="1"/>
  <c r="A7" i="3" s="1"/>
  <c r="AG3" i="2" a="1"/>
  <c r="AG3" i="2" s="1"/>
  <c r="A2" i="3" s="1" a="1"/>
  <c r="A2" i="3" s="1"/>
  <c r="BS15" i="2" l="1" a="1"/>
  <c r="BS15" i="2" s="1"/>
  <c r="D27" i="3" s="1" a="1"/>
  <c r="D27" i="3" s="1"/>
  <c r="BS19" i="2" a="1"/>
  <c r="BS19" i="2" s="1"/>
  <c r="D31" i="3" s="1" a="1"/>
  <c r="D31" i="3" s="1"/>
  <c r="BN18" i="2" a="1"/>
  <c r="BN18" i="2" s="1"/>
  <c r="A30" i="3" s="1" a="1"/>
  <c r="A30" i="3" s="1"/>
  <c r="BN16" i="2" a="1"/>
  <c r="BN16" i="2" s="1"/>
  <c r="A28" i="3" s="1" a="1"/>
  <c r="A28" i="3" s="1"/>
  <c r="BS18" i="2" a="1"/>
  <c r="BS18" i="2" s="1"/>
  <c r="D30" i="3" s="1" a="1"/>
  <c r="D30" i="3" s="1"/>
  <c r="BS17" i="2" a="1"/>
  <c r="BS17" i="2" s="1"/>
  <c r="D29" i="3" s="1" a="1"/>
  <c r="D29" i="3" s="1"/>
  <c r="BN19" i="2" a="1"/>
  <c r="BN19" i="2" s="1"/>
  <c r="A31" i="3" s="1" a="1"/>
  <c r="A31" i="3" s="1"/>
  <c r="BN15" i="2" a="1"/>
  <c r="BN15" i="2" s="1"/>
  <c r="A27" i="3" s="1" a="1"/>
  <c r="A27" i="3" s="1"/>
  <c r="BN17" i="2" a="1"/>
  <c r="BN17" i="2" s="1"/>
  <c r="A29" i="3" s="1" a="1"/>
  <c r="A29" i="3" s="1"/>
  <c r="BS16" i="2" a="1"/>
  <c r="BS16" i="2" s="1"/>
  <c r="D28" i="3" s="1" a="1"/>
  <c r="D28" i="3" s="1"/>
  <c r="BA16" i="2" a="1"/>
  <c r="BA16" i="2" s="1"/>
  <c r="BA17" i="2" a="1"/>
  <c r="BA17" i="2" s="1"/>
  <c r="BA18" i="2" a="1"/>
  <c r="BA18" i="2" s="1"/>
  <c r="BA15" i="2" a="1"/>
  <c r="BA15" i="2" s="1"/>
  <c r="BA19" i="2" a="1"/>
  <c r="BA19" i="2" s="1"/>
  <c r="BN6" i="2" a="1"/>
  <c r="BN6" i="2" s="1"/>
  <c r="A22" i="3" s="1" a="1"/>
  <c r="A22" i="3" s="1"/>
  <c r="BA8" i="2" a="1"/>
  <c r="BA8" i="2" s="1"/>
  <c r="BA7" i="2" a="1"/>
  <c r="BA7" i="2" s="1"/>
  <c r="BN8" i="2" a="1"/>
  <c r="BN8" i="2" s="1"/>
  <c r="A24" i="3" s="1" a="1"/>
  <c r="A24" i="3" s="1"/>
  <c r="BS4" i="2" a="1"/>
  <c r="BS4" i="2" s="1"/>
  <c r="D20" i="3" s="1" a="1"/>
  <c r="D20" i="3" s="1"/>
  <c r="BN7" i="2" a="1"/>
  <c r="BN7" i="2" s="1"/>
  <c r="A23" i="3" s="1" a="1"/>
  <c r="A23" i="3" s="1"/>
  <c r="BS7" i="2" a="1"/>
  <c r="BS7" i="2" s="1"/>
  <c r="D23" i="3" s="1" a="1"/>
  <c r="D23" i="3" s="1"/>
  <c r="BN5" i="2" a="1"/>
  <c r="BN5" i="2" s="1"/>
  <c r="A21" i="3" s="1" a="1"/>
  <c r="A21" i="3" s="1"/>
  <c r="BN4" i="2" a="1"/>
  <c r="BN4" i="2" s="1"/>
  <c r="A20" i="3" s="1" a="1"/>
  <c r="A20" i="3" s="1"/>
  <c r="BS8" i="2" a="1"/>
  <c r="BS8" i="2" s="1"/>
  <c r="D24" i="3" s="1" a="1"/>
  <c r="D24" i="3" s="1"/>
  <c r="BA5" i="2" a="1"/>
  <c r="BA5" i="2" s="1"/>
  <c r="BA4" i="2" a="1"/>
  <c r="BA4" i="2" s="1"/>
  <c r="BS5" i="2" a="1"/>
  <c r="BS5" i="2" s="1"/>
  <c r="D21" i="3" s="1" a="1"/>
  <c r="D21" i="3" s="1"/>
  <c r="BA3" i="2" a="1"/>
  <c r="BA3" i="2" s="1"/>
  <c r="BA6" i="2" a="1"/>
  <c r="BA6" i="2" s="1"/>
  <c r="BN3" i="2" a="1"/>
  <c r="BN3" i="2" s="1"/>
  <c r="A19" i="3" s="1" a="1"/>
  <c r="A19" i="3" s="1"/>
  <c r="BS3" i="2" a="1"/>
  <c r="BS3" i="2" s="1"/>
  <c r="D19" i="3" s="1" a="1"/>
  <c r="D19" i="3" s="1"/>
  <c r="BS6" i="2" a="1"/>
  <c r="BS6" i="2" s="1"/>
  <c r="D22" i="3" s="1" a="1"/>
  <c r="D22" i="3" s="1"/>
  <c r="BQ19" i="2" l="1" a="1"/>
  <c r="BQ19" i="2" s="1"/>
  <c r="E31" i="3" s="1" a="1"/>
  <c r="E31" i="3" s="1"/>
  <c r="BM19" i="2" a="1"/>
  <c r="BM19" i="2" s="1"/>
  <c r="BP19" i="2" a="1"/>
  <c r="BP19" i="2" s="1"/>
  <c r="C31" i="3" s="1" a="1"/>
  <c r="C31" i="3" s="1"/>
  <c r="BM15" i="2" a="1"/>
  <c r="BM15" i="2" s="1"/>
  <c r="BQ16" i="2" a="1"/>
  <c r="BQ16" i="2" s="1"/>
  <c r="E28" i="3" s="1" a="1"/>
  <c r="E28" i="3" s="1"/>
  <c r="BQ18" i="2" a="1"/>
  <c r="BQ18" i="2" s="1"/>
  <c r="E30" i="3" s="1" a="1"/>
  <c r="E30" i="3" s="1"/>
  <c r="BQ15" i="2" a="1"/>
  <c r="BQ15" i="2" s="1"/>
  <c r="E27" i="3" s="1" a="1"/>
  <c r="E27" i="3" s="1"/>
  <c r="BO17" i="2" a="1"/>
  <c r="BO17" i="2" s="1"/>
  <c r="B29" i="3" s="1" a="1"/>
  <c r="B29" i="3" s="1"/>
  <c r="BO16" i="2" a="1"/>
  <c r="BO16" i="2" s="1"/>
  <c r="B28" i="3" s="1" a="1"/>
  <c r="B28" i="3" s="1"/>
  <c r="BM16" i="2" a="1"/>
  <c r="BM16" i="2" s="1"/>
  <c r="BP17" i="2" a="1"/>
  <c r="BP17" i="2" s="1"/>
  <c r="C29" i="3" s="1" a="1"/>
  <c r="C29" i="3" s="1"/>
  <c r="BP18" i="2" a="1"/>
  <c r="BP18" i="2" s="1"/>
  <c r="C30" i="3" s="1" a="1"/>
  <c r="C30" i="3" s="1"/>
  <c r="BM17" i="2" a="1"/>
  <c r="BM17" i="2" s="1"/>
  <c r="BM18" i="2" a="1"/>
  <c r="BM18" i="2" s="1"/>
  <c r="BQ17" i="2" a="1"/>
  <c r="BQ17" i="2" s="1"/>
  <c r="E29" i="3" s="1" a="1"/>
  <c r="E29" i="3" s="1"/>
  <c r="BP15" i="2" a="1"/>
  <c r="BP15" i="2" s="1"/>
  <c r="C27" i="3" s="1" a="1"/>
  <c r="C27" i="3" s="1"/>
  <c r="BP16" i="2" a="1"/>
  <c r="BP16" i="2" s="1"/>
  <c r="C28" i="3" s="1" a="1"/>
  <c r="C28" i="3" s="1"/>
  <c r="BO18" i="2" a="1"/>
  <c r="BO18" i="2" s="1"/>
  <c r="B30" i="3" s="1" a="1"/>
  <c r="B30" i="3" s="1"/>
  <c r="BO15" i="2" a="1"/>
  <c r="BO15" i="2" s="1"/>
  <c r="BO19" i="2" a="1"/>
  <c r="BO19" i="2" s="1"/>
  <c r="B31" i="3" s="1" a="1"/>
  <c r="B31" i="3" s="1"/>
  <c r="BM6" i="2" a="1"/>
  <c r="BM6" i="2" s="1"/>
  <c r="BQ7" i="2" a="1"/>
  <c r="BQ7" i="2" s="1"/>
  <c r="E23" i="3" s="1" a="1"/>
  <c r="E23" i="3" s="1"/>
  <c r="BQ3" i="2" a="1"/>
  <c r="BQ3" i="2" s="1"/>
  <c r="E19" i="3" s="1" a="1"/>
  <c r="E19" i="3" s="1"/>
  <c r="BP4" i="2" a="1"/>
  <c r="BP4" i="2" s="1"/>
  <c r="C20" i="3" s="1" a="1"/>
  <c r="C20" i="3" s="1"/>
  <c r="BM8" i="2" a="1"/>
  <c r="BM8" i="2" s="1"/>
  <c r="BQ6" i="2" a="1"/>
  <c r="BQ6" i="2" s="1"/>
  <c r="E22" i="3" s="1" a="1"/>
  <c r="E22" i="3" s="1"/>
  <c r="BM7" i="2" a="1"/>
  <c r="BM7" i="2" s="1"/>
  <c r="BM3" i="2" a="1"/>
  <c r="BM3" i="2" s="1"/>
  <c r="BO3" i="2" a="1"/>
  <c r="BO3" i="2" s="1"/>
  <c r="B19" i="3" s="1" a="1"/>
  <c r="B19" i="3" s="1"/>
  <c r="BO8" i="2" a="1"/>
  <c r="BO8" i="2" s="1"/>
  <c r="B24" i="3" s="1" a="1"/>
  <c r="B24" i="3" s="1"/>
  <c r="BQ4" i="2" a="1"/>
  <c r="BQ4" i="2" s="1"/>
  <c r="E20" i="3" s="1" a="1"/>
  <c r="E20" i="3" s="1"/>
  <c r="BP5" i="2" a="1"/>
  <c r="BP5" i="2" s="1"/>
  <c r="BP3" i="2" a="1"/>
  <c r="BP3" i="2" s="1"/>
  <c r="C19" i="3" s="1" a="1"/>
  <c r="C19" i="3" s="1"/>
  <c r="BP8" i="2" a="1"/>
  <c r="BP8" i="2" s="1"/>
  <c r="BO7" i="2" a="1"/>
  <c r="BO7" i="2" s="1"/>
  <c r="B23" i="3" s="1" a="1"/>
  <c r="B23" i="3" s="1"/>
  <c r="BQ5" i="2" a="1"/>
  <c r="BQ5" i="2" s="1"/>
  <c r="E21" i="3" s="1" a="1"/>
  <c r="E21" i="3" s="1"/>
  <c r="BM5" i="2" a="1"/>
  <c r="BM5" i="2" s="1"/>
  <c r="BP7" i="2" a="1"/>
  <c r="BP7" i="2" s="1"/>
  <c r="BP6" i="2" a="1"/>
  <c r="BP6" i="2" s="1"/>
  <c r="BO6" i="2" a="1"/>
  <c r="BO6" i="2" s="1"/>
  <c r="B22" i="3" s="1" a="1"/>
  <c r="B22" i="3" s="1"/>
  <c r="BO5" i="2" a="1"/>
  <c r="BO5" i="2" s="1"/>
  <c r="B21" i="3" s="1" a="1"/>
  <c r="B21" i="3" s="1"/>
  <c r="BO4" i="2" a="1"/>
  <c r="BO4" i="2" s="1"/>
  <c r="B20" i="3" s="1" a="1"/>
  <c r="B20" i="3" s="1"/>
  <c r="BM4" i="2" a="1"/>
  <c r="BM4" i="2" s="1"/>
  <c r="BQ8" i="2" a="1"/>
  <c r="BQ8" i="2" s="1"/>
  <c r="E24" i="3" s="1" a="1"/>
  <c r="E24" i="3" s="1"/>
  <c r="BY4" i="2" l="1" a="1"/>
  <c r="BY4" i="2" s="1"/>
  <c r="CA4" i="2" s="1" a="1"/>
  <c r="CA4" i="2" s="1"/>
  <c r="BY18" i="2" a="1"/>
  <c r="BY18" i="2" s="1"/>
  <c r="BY19" i="2" a="1"/>
  <c r="BY19" i="2" s="1"/>
  <c r="CA19" i="2" s="1" a="1"/>
  <c r="CA19" i="2" s="1"/>
  <c r="BR16" i="2" a="1"/>
  <c r="BR16" i="2" s="1"/>
  <c r="F28" i="3" s="1" a="1"/>
  <c r="F28" i="3" s="1"/>
  <c r="BY17" i="2" a="1"/>
  <c r="BY17" i="2" s="1"/>
  <c r="CA17" i="2" s="1" a="1"/>
  <c r="CA17" i="2" s="1"/>
  <c r="BY15" i="2" a="1"/>
  <c r="BY15" i="2" s="1"/>
  <c r="CA15" i="2" s="1" a="1"/>
  <c r="CA15" i="2" s="1"/>
  <c r="B27" i="3" a="1"/>
  <c r="B27" i="3" s="1"/>
  <c r="BY16" i="2" a="1"/>
  <c r="BY16" i="2" s="1"/>
  <c r="BR18" i="2" a="1"/>
  <c r="BR18" i="2" s="1"/>
  <c r="F30" i="3" s="1" a="1"/>
  <c r="F30" i="3" s="1"/>
  <c r="BR17" i="2" a="1"/>
  <c r="BR17" i="2" s="1"/>
  <c r="F29" i="3" s="1" a="1"/>
  <c r="F29" i="3" s="1"/>
  <c r="BR15" i="2" a="1"/>
  <c r="BR15" i="2" s="1"/>
  <c r="F27" i="3" s="1" a="1"/>
  <c r="F27" i="3" s="1"/>
  <c r="BR19" i="2" a="1"/>
  <c r="BR19" i="2" s="1"/>
  <c r="F31" i="3" s="1" a="1"/>
  <c r="F31" i="3" s="1"/>
  <c r="BR7" i="2" a="1"/>
  <c r="BR7" i="2" s="1"/>
  <c r="F23" i="3" s="1" a="1"/>
  <c r="F23" i="3" s="1"/>
  <c r="BR6" i="2" a="1"/>
  <c r="BR6" i="2" s="1"/>
  <c r="F22" i="3" s="1" a="1"/>
  <c r="F22" i="3" s="1"/>
  <c r="BR5" i="2" a="1"/>
  <c r="BR5" i="2" s="1"/>
  <c r="F21" i="3" s="1" a="1"/>
  <c r="F21" i="3" s="1"/>
  <c r="BR8" i="2" a="1"/>
  <c r="BR8" i="2" s="1"/>
  <c r="F24" i="3" s="1" a="1"/>
  <c r="F24" i="3" s="1"/>
  <c r="BR3" i="2" a="1"/>
  <c r="BR3" i="2" s="1"/>
  <c r="F19" i="3" s="1" a="1"/>
  <c r="F19" i="3" s="1"/>
  <c r="C24" i="3" a="1"/>
  <c r="C24" i="3" s="1"/>
  <c r="C21" i="3" a="1"/>
  <c r="C21" i="3" s="1"/>
  <c r="BR4" i="2" a="1"/>
  <c r="BR4" i="2" s="1"/>
  <c r="F20" i="3" s="1" a="1"/>
  <c r="F20" i="3" s="1"/>
  <c r="BY7" i="2" a="1"/>
  <c r="BY7" i="2" s="1"/>
  <c r="CA7" i="2" s="1" a="1"/>
  <c r="CA7" i="2" s="1"/>
  <c r="BY3" i="2" a="1"/>
  <c r="BY3" i="2" s="1"/>
  <c r="CA3" i="2" s="1" a="1"/>
  <c r="CA3" i="2" s="1"/>
  <c r="C23" i="3" a="1"/>
  <c r="C23" i="3" s="1"/>
  <c r="BY8" i="2" a="1"/>
  <c r="BY8" i="2" s="1"/>
  <c r="CA8" i="2" s="1" a="1"/>
  <c r="CA8" i="2" s="1"/>
  <c r="C22" i="3" a="1"/>
  <c r="C22" i="3" s="1"/>
  <c r="BY6" i="2" a="1"/>
  <c r="BY6" i="2" s="1"/>
  <c r="BY5" i="2" a="1"/>
  <c r="BY5" i="2" s="1"/>
  <c r="BW18" i="2" l="1" a="1"/>
  <c r="BW18" i="2" s="1"/>
  <c r="CA18" i="2" a="1"/>
  <c r="CA18" i="2" s="1"/>
  <c r="BW16" i="2" a="1"/>
  <c r="BW16" i="2" s="1"/>
  <c r="BW19" i="2" a="1"/>
  <c r="BW19" i="2" s="1"/>
  <c r="BW17" i="2" a="1"/>
  <c r="BW17" i="2" s="1"/>
  <c r="CA16" i="2" a="1"/>
  <c r="CA16" i="2" s="1"/>
  <c r="BU19" i="2" s="1" a="1"/>
  <c r="BU19" i="2" s="1"/>
  <c r="BW15" i="2" a="1"/>
  <c r="BW15" i="2" s="1"/>
  <c r="BW5" i="2" a="1"/>
  <c r="BW5" i="2" s="1"/>
  <c r="BW3" i="2" a="1"/>
  <c r="BW3" i="2" s="1"/>
  <c r="BW6" i="2" a="1"/>
  <c r="BW6" i="2" s="1"/>
  <c r="CA6" i="2" a="1"/>
  <c r="CA6" i="2" s="1"/>
  <c r="BW7" i="2" a="1"/>
  <c r="BW7" i="2" s="1"/>
  <c r="BW8" i="2" a="1"/>
  <c r="BW8" i="2" s="1"/>
  <c r="CA5" i="2" a="1"/>
  <c r="CA5" i="2" s="1"/>
  <c r="BW4" i="2" a="1"/>
  <c r="BW4" i="2" s="1"/>
  <c r="BU18" i="2" l="1" a="1"/>
  <c r="BU18" i="2" s="1"/>
  <c r="BV19" i="2" a="1"/>
  <c r="BV19" i="2" s="1"/>
  <c r="BU15" i="2" a="1"/>
  <c r="BU15" i="2" s="1"/>
  <c r="CD19" i="2" s="1" a="1"/>
  <c r="CD19" i="2" s="1"/>
  <c r="I31" i="3" s="1" a="1"/>
  <c r="I31" i="3" s="1"/>
  <c r="BU16" i="2" a="1"/>
  <c r="BU16" i="2" s="1"/>
  <c r="BV18" i="2" a="1"/>
  <c r="BV18" i="2" s="1"/>
  <c r="BV16" i="2" a="1"/>
  <c r="BV16" i="2" s="1"/>
  <c r="CC16" i="2" s="1" a="1"/>
  <c r="CC16" i="2" s="1"/>
  <c r="H28" i="3" s="1" a="1"/>
  <c r="H28" i="3" s="1"/>
  <c r="BU17" i="2" a="1"/>
  <c r="BU17" i="2" s="1"/>
  <c r="BV17" i="2" a="1"/>
  <c r="BV17" i="2" s="1"/>
  <c r="CC15" i="2" s="1" a="1"/>
  <c r="CC15" i="2" s="1"/>
  <c r="H27" i="3" s="1" a="1"/>
  <c r="H27" i="3" s="1"/>
  <c r="BV15" i="2" a="1"/>
  <c r="BV15" i="2" s="1"/>
  <c r="BU4" i="2" a="1"/>
  <c r="BU4" i="2" s="1"/>
  <c r="BV8" i="2" a="1"/>
  <c r="BV8" i="2" s="1"/>
  <c r="BU7" i="2" a="1"/>
  <c r="BU7" i="2" s="1"/>
  <c r="BV6" i="2" a="1"/>
  <c r="BV6" i="2" s="1"/>
  <c r="BU3" i="2" a="1"/>
  <c r="BU3" i="2" s="1"/>
  <c r="CD8" i="2" s="1" a="1"/>
  <c r="CD8" i="2" s="1"/>
  <c r="I24" i="3" s="1" a="1"/>
  <c r="I24" i="3" s="1"/>
  <c r="BU5" i="2" a="1"/>
  <c r="BU5" i="2" s="1"/>
  <c r="BV7" i="2" a="1"/>
  <c r="BV7" i="2" s="1"/>
  <c r="BV5" i="2" a="1"/>
  <c r="BV5" i="2" s="1"/>
  <c r="BU8" i="2" a="1"/>
  <c r="BU8" i="2" s="1"/>
  <c r="BV4" i="2" a="1"/>
  <c r="BV4" i="2" s="1"/>
  <c r="BU6" i="2" a="1"/>
  <c r="BU6" i="2" s="1"/>
  <c r="BV3" i="2" a="1"/>
  <c r="BV3" i="2" s="1"/>
  <c r="CD16" i="2" a="1"/>
  <c r="CD16" i="2" s="1"/>
  <c r="I28" i="3" s="1" a="1"/>
  <c r="I28" i="3" s="1"/>
  <c r="CC17" i="2" l="1" a="1"/>
  <c r="CC17" i="2" s="1"/>
  <c r="H29" i="3" s="1" a="1"/>
  <c r="H29" i="3" s="1"/>
  <c r="CE16" i="2" a="1"/>
  <c r="CE16" i="2" s="1"/>
  <c r="J28" i="3" s="1" a="1"/>
  <c r="J28" i="3" s="1"/>
  <c r="CE15" i="2" a="1"/>
  <c r="CE15" i="2" s="1"/>
  <c r="J27" i="3" s="1" a="1"/>
  <c r="J27" i="3" s="1"/>
  <c r="CD17" i="2" a="1"/>
  <c r="CD17" i="2" s="1"/>
  <c r="I29" i="3" s="1" a="1"/>
  <c r="I29" i="3" s="1"/>
  <c r="CE19" i="2" a="1"/>
  <c r="CE19" i="2" s="1"/>
  <c r="J31" i="3" s="1" a="1"/>
  <c r="J31" i="3" s="1"/>
  <c r="CC19" i="2" a="1"/>
  <c r="CC19" i="2" s="1"/>
  <c r="H31" i="3" s="1" a="1"/>
  <c r="H31" i="3" s="1"/>
  <c r="CD15" i="2" a="1"/>
  <c r="CD15" i="2" s="1"/>
  <c r="I27" i="3" s="1" a="1"/>
  <c r="I27" i="3" s="1"/>
  <c r="CE18" i="2" a="1"/>
  <c r="CE18" i="2" s="1"/>
  <c r="J30" i="3" s="1" a="1"/>
  <c r="J30" i="3" s="1"/>
  <c r="CC18" i="2" a="1"/>
  <c r="CC18" i="2" s="1"/>
  <c r="H30" i="3" s="1" a="1"/>
  <c r="H30" i="3" s="1"/>
  <c r="CE17" i="2" a="1"/>
  <c r="CE17" i="2" s="1"/>
  <c r="J29" i="3" s="1" a="1"/>
  <c r="J29" i="3" s="1"/>
  <c r="CD18" i="2" a="1"/>
  <c r="CD18" i="2" s="1"/>
  <c r="I30" i="3" s="1" a="1"/>
  <c r="I30" i="3" s="1"/>
  <c r="CD6" i="2" a="1"/>
  <c r="CD6" i="2" s="1"/>
  <c r="I22" i="3" s="1" a="1"/>
  <c r="I22" i="3" s="1"/>
  <c r="CC6" i="2" a="1"/>
  <c r="CC6" i="2" s="1"/>
  <c r="H22" i="3" s="1" a="1"/>
  <c r="H22" i="3" s="1"/>
  <c r="CC8" i="2" a="1"/>
  <c r="CC8" i="2" s="1"/>
  <c r="H24" i="3" s="1" a="1"/>
  <c r="H24" i="3" s="1"/>
  <c r="CE3" i="2" a="1"/>
  <c r="CE3" i="2" s="1"/>
  <c r="J19" i="3" s="1" a="1"/>
  <c r="J19" i="3" s="1"/>
  <c r="CE8" i="2" a="1"/>
  <c r="CE8" i="2" s="1"/>
  <c r="J24" i="3" s="1" a="1"/>
  <c r="J24" i="3" s="1"/>
  <c r="CD5" i="2" a="1"/>
  <c r="CD5" i="2" s="1"/>
  <c r="I21" i="3" s="1" a="1"/>
  <c r="I21" i="3" s="1"/>
  <c r="CC3" i="2" a="1"/>
  <c r="CC3" i="2" s="1"/>
  <c r="H19" i="3" s="1" a="1"/>
  <c r="H19" i="3" s="1"/>
  <c r="CE4" i="2" a="1"/>
  <c r="CE4" i="2" s="1"/>
  <c r="J20" i="3" s="1" a="1"/>
  <c r="J20" i="3" s="1"/>
  <c r="CE5" i="2" a="1"/>
  <c r="CE5" i="2" s="1"/>
  <c r="J21" i="3" s="1" a="1"/>
  <c r="J21" i="3" s="1"/>
  <c r="CC5" i="2" a="1"/>
  <c r="CC5" i="2" s="1"/>
  <c r="H21" i="3" s="1" a="1"/>
  <c r="H21" i="3" s="1"/>
  <c r="CD3" i="2" a="1"/>
  <c r="CD3" i="2" s="1"/>
  <c r="I19" i="3" s="1" a="1"/>
  <c r="I19" i="3" s="1"/>
  <c r="CD7" i="2" a="1"/>
  <c r="CD7" i="2" s="1"/>
  <c r="I23" i="3" s="1" a="1"/>
  <c r="I23" i="3" s="1"/>
  <c r="CE6" i="2" a="1"/>
  <c r="CE6" i="2" s="1"/>
  <c r="J22" i="3" s="1" a="1"/>
  <c r="J22" i="3" s="1"/>
  <c r="CE7" i="2" a="1"/>
  <c r="CE7" i="2" s="1"/>
  <c r="J23" i="3" s="1" a="1"/>
  <c r="J23" i="3" s="1"/>
  <c r="CD4" i="2" a="1"/>
  <c r="CD4" i="2" s="1"/>
  <c r="I20" i="3" s="1" a="1"/>
  <c r="I20" i="3" s="1"/>
  <c r="CC7" i="2" a="1"/>
  <c r="CC7" i="2" s="1"/>
  <c r="H23" i="3" s="1" a="1"/>
  <c r="H23" i="3" s="1"/>
  <c r="CC4" i="2" a="1"/>
  <c r="CC4" i="2" s="1"/>
  <c r="H20" i="3" s="1" a="1"/>
  <c r="H2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Underdown, Marc</author>
    <author>Marc</author>
  </authors>
  <commentList>
    <comment ref="W2" authorId="0" shapeId="0" xr:uid="{00000000-0006-0000-0100-000001000000}">
      <text>
        <r>
          <rPr>
            <sz val="11"/>
            <color indexed="8"/>
            <rFont val="Helvetica Neue"/>
          </rPr>
          <t>Underdown, Marc:
Used only for sorting the order and allows for true ties</t>
        </r>
      </text>
    </comment>
    <comment ref="X2" authorId="0" shapeId="0" xr:uid="{00000000-0006-0000-0100-000002000000}">
      <text>
        <r>
          <rPr>
            <sz val="11"/>
            <color indexed="8"/>
            <rFont val="Helvetica Neue"/>
          </rPr>
          <t>Underdown, Marc:
Returns the rank number to be used for the position heading and inserts an "=" if more than one club has the same rank</t>
        </r>
      </text>
    </comment>
    <comment ref="Y2" authorId="0" shapeId="0" xr:uid="{00000000-0006-0000-0100-000003000000}">
      <text>
        <r>
          <rPr>
            <sz val="11"/>
            <color indexed="8"/>
            <rFont val="Helvetica Neue"/>
          </rPr>
          <t>Underdown, Marc:
Calculated rank order based on column AC</t>
        </r>
      </text>
    </comment>
    <comment ref="Z2" authorId="0" shapeId="0" xr:uid="{00000000-0006-0000-0100-000004000000}">
      <text>
        <r>
          <rPr>
            <sz val="11"/>
            <color indexed="8"/>
            <rFont val="Helvetica Neue"/>
          </rPr>
          <t>Underdown, Marc:
Hard coded cells which need updating before start of each season to relfect promoted/relegated club</t>
        </r>
      </text>
    </comment>
    <comment ref="AA2" authorId="0" shapeId="0" xr:uid="{00000000-0006-0000-0100-000005000000}">
      <text>
        <r>
          <rPr>
            <sz val="11"/>
            <color indexed="8"/>
            <rFont val="Helvetica Neue"/>
          </rPr>
          <t>Underdown, Marc:
Differentiator</t>
        </r>
      </text>
    </comment>
    <comment ref="AB2" authorId="0" shapeId="0" xr:uid="{00000000-0006-0000-0100-000006000000}">
      <text>
        <r>
          <rPr>
            <sz val="11"/>
            <color indexed="8"/>
            <rFont val="Helvetica Neue"/>
          </rPr>
          <t>Underdown, Marc:
Pulls through male total for the club</t>
        </r>
      </text>
    </comment>
    <comment ref="AC2" authorId="0" shapeId="0" xr:uid="{00000000-0006-0000-0100-000007000000}">
      <text>
        <r>
          <rPr>
            <sz val="11"/>
            <color indexed="8"/>
            <rFont val="Helvetica Neue"/>
          </rPr>
          <t>Underdown, Marc:
Adds the missing runner differentiator</t>
        </r>
      </text>
    </comment>
    <comment ref="AD2" authorId="0" shapeId="0" xr:uid="{00000000-0006-0000-0100-000008000000}">
      <text>
        <r>
          <rPr>
            <sz val="11"/>
            <color indexed="8"/>
            <rFont val="Helvetica Neue"/>
          </rPr>
          <t>Underdown, Marc:
Adds a notional differentiator for true ties between clubs</t>
        </r>
      </text>
    </comment>
    <comment ref="AE2" authorId="0" shapeId="0" xr:uid="{00000000-0006-0000-0100-000009000000}">
      <text>
        <r>
          <rPr>
            <sz val="11"/>
            <color indexed="8"/>
            <rFont val="Helvetica Neue"/>
          </rPr>
          <t>Underdown, Marc:
Calculated number of missing runners by looking for input cells which match the missing runner number for men</t>
        </r>
      </text>
    </comment>
    <comment ref="AF2" authorId="0" shapeId="0" xr:uid="{00000000-0006-0000-0100-00000A000000}">
      <text>
        <r>
          <rPr>
            <sz val="11"/>
            <color indexed="8"/>
            <rFont val="Helvetica Neue"/>
          </rPr>
          <t>Underdown, Marc:
Hard-coded</t>
        </r>
      </text>
    </comment>
    <comment ref="BJ2" authorId="1" shapeId="0" xr:uid="{00000000-0006-0000-0100-00000B000000}">
      <text>
        <r>
          <rPr>
            <sz val="11"/>
            <color indexed="8"/>
            <rFont val="Helvetica Neue"/>
          </rPr>
          <t xml:space="preserve">Marc:
This cells works out if there are any true ties and will duplicate the number (works with first display field which adds the "=") </t>
        </r>
      </text>
    </comment>
    <comment ref="BK2" authorId="1" shapeId="0" xr:uid="{00000000-0006-0000-0100-00000C000000}">
      <text>
        <r>
          <rPr>
            <sz val="11"/>
            <color indexed="8"/>
            <rFont val="Helvetica Neue"/>
          </rPr>
          <t>Marc:
Hard-coded and is used as the source of the lookups to find the team that will be displayed first in top row, and so on</t>
        </r>
      </text>
    </comment>
    <comment ref="BL2" authorId="1" shapeId="0" xr:uid="{00000000-0006-0000-0100-00000D000000}">
      <text>
        <r>
          <rPr>
            <sz val="11"/>
            <color indexed="8"/>
            <rFont val="Helvetica Neue"/>
          </rPr>
          <t>Marc:
Hard-coded and returns the number of points allocated to the first ranked team, second etc</t>
        </r>
      </text>
    </comment>
    <comment ref="BM2" authorId="1" shapeId="0" xr:uid="{00000000-0006-0000-0100-00000E000000}">
      <text>
        <r>
          <rPr>
            <sz val="11"/>
            <color indexed="8"/>
            <rFont val="Helvetica Neue"/>
          </rPr>
          <t>Marc:
This looks up the sort order one team and returns the points + a differentiator of the missing runner. This ensures the points are only displayed when they are relevant to the end result, and not where a difference in Missing Runners affects the order.</t>
        </r>
      </text>
    </comment>
    <comment ref="BN2" authorId="1" shapeId="0" xr:uid="{00000000-0006-0000-0100-00000F000000}">
      <text>
        <r>
          <rPr>
            <sz val="11"/>
            <color indexed="8"/>
            <rFont val="Helvetica Neue"/>
          </rPr>
          <t>Marc:
Returns the display by addding the "=" for any true ties</t>
        </r>
      </text>
    </comment>
    <comment ref="BO2" authorId="1" shapeId="0" xr:uid="{00000000-0006-0000-0100-000010000000}">
      <text>
        <r>
          <rPr>
            <sz val="11"/>
            <color indexed="8"/>
            <rFont val="Helvetica Neue"/>
          </rPr>
          <t>Marc:
Returns the top ranked team in sort order and so on</t>
        </r>
      </text>
    </comment>
    <comment ref="BP2" authorId="1" shapeId="0" xr:uid="{00000000-0006-0000-0100-000011000000}">
      <text>
        <r>
          <rPr>
            <sz val="11"/>
            <color indexed="8"/>
            <rFont val="Helvetica Neue"/>
          </rPr>
          <t>Marc:
Returns number of combined points</t>
        </r>
      </text>
    </comment>
    <comment ref="BQ2" authorId="1" shapeId="0" xr:uid="{00000000-0006-0000-0100-000012000000}">
      <text>
        <r>
          <rPr>
            <sz val="11"/>
            <color indexed="8"/>
            <rFont val="Helvetica Neue"/>
          </rPr>
          <t>Marc:
Returns if any missing runners</t>
        </r>
      </text>
    </comment>
    <comment ref="BR2" authorId="1" shapeId="0" xr:uid="{00000000-0006-0000-0100-000013000000}">
      <text>
        <r>
          <rPr>
            <sz val="11"/>
            <color indexed="8"/>
            <rFont val="Helvetica Neue"/>
          </rPr>
          <t>Marc:
Returns number of points, but only if it is relevant to the allocation of league points, i.e. same league points, and same number of missing runners</t>
        </r>
      </text>
    </comment>
    <comment ref="BS2" authorId="1" shapeId="0" xr:uid="{00000000-0006-0000-0100-000014000000}">
      <text>
        <r>
          <rPr>
            <sz val="11"/>
            <color indexed="8"/>
            <rFont val="Helvetica Neue"/>
          </rPr>
          <t>Marc:
Allocation of league points to each team. If true tie, it shares the keague points for the relevant teams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<sst xmlns="http://schemas.openxmlformats.org/spreadsheetml/2006/main" count="702" uniqueCount="284">
  <si>
    <t>HOST CLUB SHOULD READ THESE NOTES AHEAD OF THEIR RACE SO THEY ARE FAMILIAR WITH WHAT TO DO</t>
  </si>
  <si>
    <t>Before race</t>
  </si>
  <si>
    <t>Ensure the current league totals are correct for each of the clubs in the section in columns T&amp;U on the Input page</t>
  </si>
  <si>
    <t>After race finishes</t>
  </si>
  <si>
    <t>Once you start to receive the team scoring sheets, enter the scoring positions in the Input page in the green cells.</t>
  </si>
  <si>
    <t>If any numbers have a red background this means that this number is being claimed more than once, and this should be investigated and corrected</t>
  </si>
  <si>
    <t xml:space="preserve">Once the last runner has finished, liaise with the marshals giving out the discs to determing the next number for men and ladies, and </t>
  </si>
  <si>
    <t>enter these in the missing runner cells on the Input page (F23/F24)</t>
  </si>
  <si>
    <t>Check the totals on the Input page (grey cells) against the totals on the scoring sheets handed in by the clubs.</t>
  </si>
  <si>
    <t>- If they don't match it is likely to be an 'adding up' issue by the club, or a typo on the inputs, so investigate which one it is and correct where necessary</t>
  </si>
  <si>
    <t xml:space="preserve">Sense check the Team Results page </t>
  </si>
  <si>
    <t>Print or jot down the results and hand to the person who will call these out</t>
  </si>
  <si>
    <t>As you start to receive the individual scoring sheets from the clubs, start entering these on the Mens and Ladies results sheets</t>
  </si>
  <si>
    <t>The names of the overwhelming majority of runners are already present. Correct any typing errors in the names.</t>
  </si>
  <si>
    <t>If the name is not present, enter the name in one of the spare cells against the relevant club name. Create more free spaces if you need to.</t>
  </si>
  <si>
    <t>Save a 'handover' copy version of the spreadsheet at this point, i.e. before you start deleting runners who did not take part in the current race.</t>
  </si>
  <si>
    <t>Once all the numbers are entered, sort the list in an ascending order of the finishing positions. Then remove all of the other rows with information in.</t>
  </si>
  <si>
    <t>Prepare the spreadsheet for its final publication</t>
  </si>
  <si>
    <r>
      <rPr>
        <b/>
        <i/>
        <sz val="12"/>
        <color indexed="10"/>
        <rFont val="Calibri"/>
      </rPr>
      <t xml:space="preserve">Save a </t>
    </r>
    <r>
      <rPr>
        <b/>
        <i/>
        <u/>
        <sz val="12"/>
        <color indexed="10"/>
        <rFont val="Calibri"/>
      </rPr>
      <t>separate</t>
    </r>
    <r>
      <rPr>
        <b/>
        <i/>
        <sz val="12"/>
        <color indexed="10"/>
        <rFont val="Calibri"/>
      </rPr>
      <t xml:space="preserve"> publication version of the spreadsheet (do not save over the first copy you made in step 12)</t>
    </r>
  </si>
  <si>
    <t>Email the publication version of the spreadsheet to the clubs.</t>
  </si>
  <si>
    <r>
      <rPr>
        <sz val="11"/>
        <color indexed="8"/>
        <rFont val="Calibri"/>
      </rPr>
      <t xml:space="preserve">Open the handover version of the spreadsheet and delete all your inputs (i.e. finishing positions / missing runner no's) you made on the </t>
    </r>
    <r>
      <rPr>
        <b/>
        <sz val="11"/>
        <color indexed="8"/>
        <rFont val="Calibri"/>
      </rPr>
      <t>Input</t>
    </r>
    <r>
      <rPr>
        <sz val="11"/>
        <color indexed="8"/>
        <rFont val="Calibri"/>
      </rPr>
      <t xml:space="preserve"> page and </t>
    </r>
    <r>
      <rPr>
        <b/>
        <sz val="11"/>
        <color indexed="8"/>
        <rFont val="Calibri"/>
      </rPr>
      <t>Mens</t>
    </r>
    <r>
      <rPr>
        <sz val="11"/>
        <color indexed="8"/>
        <rFont val="Calibri"/>
      </rPr>
      <t xml:space="preserve"> and </t>
    </r>
    <r>
      <rPr>
        <b/>
        <sz val="11"/>
        <color indexed="8"/>
        <rFont val="Calibri"/>
      </rPr>
      <t>Ladies results</t>
    </r>
    <r>
      <rPr>
        <sz val="11"/>
        <color indexed="8"/>
        <rFont val="Calibri"/>
      </rPr>
      <t xml:space="preserve"> sheets</t>
    </r>
  </si>
  <si>
    <t xml:space="preserve">Sort the Mens and Ladies results sheets by Club (ascending) as the first level, and Runner name (ascending) as the second level </t>
  </si>
  <si>
    <t>This ensures that any new names that were added are alphabetically sorted for the next race.</t>
  </si>
  <si>
    <t>Update the league points on the new Inputs Page based on the results of your race.</t>
  </si>
  <si>
    <t>Save the handover version.</t>
  </si>
  <si>
    <t>Send the 'reset' handover spreadsheet to the next host club</t>
  </si>
  <si>
    <t>Pool A</t>
  </si>
  <si>
    <t>Male results</t>
  </si>
  <si>
    <t>Ladies results</t>
  </si>
  <si>
    <t>Race Results calculation and display fields</t>
  </si>
  <si>
    <t>League positions calculation and display fields</t>
  </si>
  <si>
    <t>CATS</t>
  </si>
  <si>
    <t>Colchester</t>
  </si>
  <si>
    <t>Gt Bentley</t>
  </si>
  <si>
    <t>Ipswich</t>
  </si>
  <si>
    <t>Springfield</t>
  </si>
  <si>
    <t>Witham</t>
  </si>
  <si>
    <t>Pre race league total</t>
  </si>
  <si>
    <t>Sorting rank</t>
  </si>
  <si>
    <t>Position heading</t>
  </si>
  <si>
    <t>Rank Men</t>
  </si>
  <si>
    <t>Team Men</t>
  </si>
  <si>
    <t>Total Men</t>
  </si>
  <si>
    <t>Applies MR criteria</t>
  </si>
  <si>
    <t>Notional difference for true ties</t>
  </si>
  <si>
    <t>Missing</t>
  </si>
  <si>
    <t>Display</t>
  </si>
  <si>
    <t>Rank Ladies</t>
  </si>
  <si>
    <t>Team ladies</t>
  </si>
  <si>
    <t>Total Ladies</t>
  </si>
  <si>
    <t>Rank</t>
  </si>
  <si>
    <t>Combined Points</t>
  </si>
  <si>
    <t>Combined total</t>
  </si>
  <si>
    <t>Differentiator (1st stage cumulative sxcores,  then missing runners, then exact tie)</t>
  </si>
  <si>
    <t>Used for display</t>
  </si>
  <si>
    <t>Used to sort</t>
  </si>
  <si>
    <t>Points</t>
  </si>
  <si>
    <t>If show points</t>
  </si>
  <si>
    <t>Diff'tor</t>
  </si>
  <si>
    <t>CAT</t>
  </si>
  <si>
    <t>COL</t>
  </si>
  <si>
    <t>Colchester Harriers</t>
  </si>
  <si>
    <t>GB</t>
  </si>
  <si>
    <t>Great Bentley</t>
  </si>
  <si>
    <t>IPS</t>
  </si>
  <si>
    <t>Ipswich Jaffa</t>
  </si>
  <si>
    <t>SPR</t>
  </si>
  <si>
    <t>WIT</t>
  </si>
  <si>
    <t>Pool B</t>
  </si>
  <si>
    <t>X</t>
  </si>
  <si>
    <t>x</t>
  </si>
  <si>
    <t>Braintree</t>
  </si>
  <si>
    <t>Halstead</t>
  </si>
  <si>
    <t>Harwich</t>
  </si>
  <si>
    <t>Mid Essex</t>
  </si>
  <si>
    <t>Tiptree</t>
  </si>
  <si>
    <t>Differentiator (1st stage missing runners, then exact tie)</t>
  </si>
  <si>
    <t>BRA</t>
  </si>
  <si>
    <t>HAL</t>
  </si>
  <si>
    <t>HAR</t>
  </si>
  <si>
    <t>MEC</t>
  </si>
  <si>
    <t>TIP</t>
  </si>
  <si>
    <t>Missing Runner Men</t>
  </si>
  <si>
    <t>Missing Runner Lady</t>
  </si>
  <si>
    <t>POS</t>
  </si>
  <si>
    <t xml:space="preserve">POOL A - MEN </t>
  </si>
  <si>
    <t>TEAM SCORE</t>
  </si>
  <si>
    <t xml:space="preserve">POOL A - WOMEN </t>
  </si>
  <si>
    <t xml:space="preserve">POOL B - MEN </t>
  </si>
  <si>
    <t xml:space="preserve">POOL B - WOMEN </t>
  </si>
  <si>
    <t>LEAGUE POSITIONS</t>
  </si>
  <si>
    <t>POOL A</t>
  </si>
  <si>
    <t>M/F COMB</t>
  </si>
  <si>
    <t>PTS</t>
  </si>
  <si>
    <t>POOL B</t>
  </si>
  <si>
    <t>Name</t>
  </si>
  <si>
    <t>Category</t>
  </si>
  <si>
    <t>Club</t>
  </si>
  <si>
    <t>Position</t>
  </si>
  <si>
    <t>OPEN</t>
  </si>
  <si>
    <t>BDAC</t>
  </si>
  <si>
    <t>V40</t>
  </si>
  <si>
    <t>V45</t>
  </si>
  <si>
    <t>Lee Cousins</t>
  </si>
  <si>
    <t>V50</t>
  </si>
  <si>
    <t>Mark Thomas</t>
  </si>
  <si>
    <t>V60</t>
  </si>
  <si>
    <t>V55</t>
  </si>
  <si>
    <t>Lawrence Gowers</t>
  </si>
  <si>
    <t>Andy Stringer</t>
  </si>
  <si>
    <t>Daniel Cooper</t>
  </si>
  <si>
    <t xml:space="preserve">Jason Townsend </t>
  </si>
  <si>
    <t>Joan-Carles Blanco</t>
  </si>
  <si>
    <t>V65</t>
  </si>
  <si>
    <t>Allen Smalls</t>
  </si>
  <si>
    <t>Caleb Lee</t>
  </si>
  <si>
    <t>Chris Ryan</t>
  </si>
  <si>
    <t>Finley Greenleaf</t>
  </si>
  <si>
    <t>Joe Noack</t>
  </si>
  <si>
    <t>Oliver Gifford</t>
  </si>
  <si>
    <t>Patrick Marsh</t>
  </si>
  <si>
    <t>V75</t>
  </si>
  <si>
    <t>Paul Gardiner</t>
  </si>
  <si>
    <t>Russell Goodridge</t>
  </si>
  <si>
    <t>V70</t>
  </si>
  <si>
    <t>Adam Toyne</t>
  </si>
  <si>
    <t>Gt. Bentley</t>
  </si>
  <si>
    <t>David Wright</t>
  </si>
  <si>
    <t>Dean Pepper</t>
  </si>
  <si>
    <t>Mark Jasper</t>
  </si>
  <si>
    <t>Paul Hollidge</t>
  </si>
  <si>
    <t>Tom Higgins</t>
  </si>
  <si>
    <t>Tomasz Komorowski</t>
  </si>
  <si>
    <t>Paul Smith</t>
  </si>
  <si>
    <t>Alistair  Wilson</t>
  </si>
  <si>
    <t>Andy Carter</t>
  </si>
  <si>
    <t>Bradley Doe</t>
  </si>
  <si>
    <t>Dave Clarke</t>
  </si>
  <si>
    <t>James Withams</t>
  </si>
  <si>
    <t>Josh Roughan</t>
  </si>
  <si>
    <t>Matt Thomas</t>
  </si>
  <si>
    <t>Sam Wolton</t>
  </si>
  <si>
    <t>Charlie McCarthy</t>
  </si>
  <si>
    <t>Christopher Payne</t>
  </si>
  <si>
    <t>Edward McCreadie</t>
  </si>
  <si>
    <t>Harry Young</t>
  </si>
  <si>
    <t>Jack Howlett</t>
  </si>
  <si>
    <t>Jamie Carter</t>
  </si>
  <si>
    <t xml:space="preserve">Kim Pretty </t>
  </si>
  <si>
    <t>Matt Doran</t>
  </si>
  <si>
    <t>Michael Knowles</t>
  </si>
  <si>
    <t>Nick Lawrie</t>
  </si>
  <si>
    <t>Richard Newman</t>
  </si>
  <si>
    <t>Robin Brookes</t>
  </si>
  <si>
    <t>Simon Day</t>
  </si>
  <si>
    <t>Thomas Richardson</t>
  </si>
  <si>
    <t>V35</t>
  </si>
  <si>
    <t>U20</t>
  </si>
  <si>
    <t>Duncan Chenery</t>
  </si>
  <si>
    <t>Gary Ingram</t>
  </si>
  <si>
    <t>Gavin Davies</t>
  </si>
  <si>
    <t>Jed Lawrence</t>
  </si>
  <si>
    <t>John Adams</t>
  </si>
  <si>
    <t>John Thorpe</t>
  </si>
  <si>
    <t>Ker Macrosson</t>
  </si>
  <si>
    <t>Owen Rees</t>
  </si>
  <si>
    <t>Peter Squirrell</t>
  </si>
  <si>
    <t>Benjamin Leeds</t>
  </si>
  <si>
    <t>Jon Legge</t>
  </si>
  <si>
    <t>Kevin Gard</t>
  </si>
  <si>
    <t>Michael Leeds</t>
  </si>
  <si>
    <t>Myles Coulson</t>
  </si>
  <si>
    <t>Steve Covey</t>
  </si>
  <si>
    <t>Tony Hyde</t>
  </si>
  <si>
    <t>Dave Walton</t>
  </si>
  <si>
    <t>David Lindsay</t>
  </si>
  <si>
    <t>David Rayner</t>
  </si>
  <si>
    <t>Dean Mcleod</t>
  </si>
  <si>
    <t>Henry Willis</t>
  </si>
  <si>
    <t>Mark Jeffrey</t>
  </si>
  <si>
    <t>Peter Chubb</t>
  </si>
  <si>
    <t>Stephen Bugden</t>
  </si>
  <si>
    <t>Tim Brockington</t>
  </si>
  <si>
    <t>William Day</t>
  </si>
  <si>
    <t>Aaron Graves</t>
  </si>
  <si>
    <t>Dave Cassin</t>
  </si>
  <si>
    <t>Glen Head</t>
  </si>
  <si>
    <t>Len Marten</t>
  </si>
  <si>
    <t>Mark Lawes</t>
  </si>
  <si>
    <t>Matthew Windsor</t>
  </si>
  <si>
    <t>Peter Banks</t>
  </si>
  <si>
    <t>Robert Bardell</t>
  </si>
  <si>
    <t>Robert King</t>
  </si>
  <si>
    <t>Simon Scott</t>
  </si>
  <si>
    <t>Stephen Hargreaves</t>
  </si>
  <si>
    <t>Stuart Collett</t>
  </si>
  <si>
    <t>Timothy Huxtable</t>
  </si>
  <si>
    <t>Andrew Lager</t>
  </si>
  <si>
    <t>Andrew Notley</t>
  </si>
  <si>
    <t>Andrew Read</t>
  </si>
  <si>
    <t>Andrew Smith</t>
  </si>
  <si>
    <t>Daniel Griffiths</t>
  </si>
  <si>
    <t>Dave  Andrews</t>
  </si>
  <si>
    <t>David  Jobling</t>
  </si>
  <si>
    <t>Dean Whittaker</t>
  </si>
  <si>
    <t>Glen  Waller</t>
  </si>
  <si>
    <t>Harry Solomon</t>
  </si>
  <si>
    <t>Ian Cuthbert</t>
  </si>
  <si>
    <t>James Montgomery</t>
  </si>
  <si>
    <t>Jamie Light</t>
  </si>
  <si>
    <t>Mark Austin</t>
  </si>
  <si>
    <t>Richard Joisce</t>
  </si>
  <si>
    <t>Ross Silverton</t>
  </si>
  <si>
    <t>Thomas Moysey</t>
  </si>
  <si>
    <t>Tyler Hodges</t>
  </si>
  <si>
    <t>William Radley</t>
  </si>
  <si>
    <t>Team</t>
  </si>
  <si>
    <t>Lynsey Hawkins</t>
  </si>
  <si>
    <t>Samantha Ambrose</t>
  </si>
  <si>
    <t>Amy Thompson</t>
  </si>
  <si>
    <t>Jennifer Palmer</t>
  </si>
  <si>
    <t>Kelley Swords</t>
  </si>
  <si>
    <t>Naomi Darcy</t>
  </si>
  <si>
    <t>Sarah Brown</t>
  </si>
  <si>
    <t>Alison  Briggs-McMullan</t>
  </si>
  <si>
    <t>Amanda Henry</t>
  </si>
  <si>
    <t>Beatrice Sivyer</t>
  </si>
  <si>
    <t>Deborah Hollidge</t>
  </si>
  <si>
    <t>Emily Zethraeus</t>
  </si>
  <si>
    <t>Magdalena Komorowska</t>
  </si>
  <si>
    <t>Anoushka  Springett</t>
  </si>
  <si>
    <t>Rachael  Roughan</t>
  </si>
  <si>
    <t>Bethany Godfrey</t>
  </si>
  <si>
    <t>Catie Francis</t>
  </si>
  <si>
    <t>Clare Richardson</t>
  </si>
  <si>
    <t>Eleanor Newman</t>
  </si>
  <si>
    <t>Elspeth Knott</t>
  </si>
  <si>
    <t>Kathryn Scrivener</t>
  </si>
  <si>
    <t>Kimberley Race</t>
  </si>
  <si>
    <t>Lauren Race</t>
  </si>
  <si>
    <t xml:space="preserve">Lil O Dea </t>
  </si>
  <si>
    <t>Molly Richardson</t>
  </si>
  <si>
    <t xml:space="preserve">Tracy Lawrie </t>
  </si>
  <si>
    <t>Chadia Sahili</t>
  </si>
  <si>
    <t>Anna Keeble</t>
  </si>
  <si>
    <t>Julie Haselwood</t>
  </si>
  <si>
    <t>Kathy Wilson-Brown</t>
  </si>
  <si>
    <t>Sara Bird</t>
  </si>
  <si>
    <t>Val Jennings</t>
  </si>
  <si>
    <t>Wendy Kellett</t>
  </si>
  <si>
    <t>Jill Eley</t>
  </si>
  <si>
    <t>Lorna Pettifer</t>
  </si>
  <si>
    <t>Rachel Flannigan</t>
  </si>
  <si>
    <t>Sue Clarke</t>
  </si>
  <si>
    <t>Virginia Willis</t>
  </si>
  <si>
    <t>Deborah Hitching</t>
  </si>
  <si>
    <t>Donna Fisher</t>
  </si>
  <si>
    <t>Emily Smith</t>
  </si>
  <si>
    <t>Polly Bridgman</t>
  </si>
  <si>
    <t>Sally Banyard</t>
  </si>
  <si>
    <t>Vicky Sheldon</t>
  </si>
  <si>
    <t>Amy Eyo</t>
  </si>
  <si>
    <t>Angela Read</t>
  </si>
  <si>
    <t>Clare Boston</t>
  </si>
  <si>
    <t>Dawn Shilling</t>
  </si>
  <si>
    <t>Karen Flowers</t>
  </si>
  <si>
    <t>Lisa Leader</t>
  </si>
  <si>
    <t>Sally Hoyle</t>
  </si>
  <si>
    <t>Vicki Riley</t>
  </si>
  <si>
    <t>Men Ind'l claims</t>
  </si>
  <si>
    <t>Ladies Ind'l claims</t>
  </si>
  <si>
    <t>Men Team claims</t>
  </si>
  <si>
    <t>Ladies team claims</t>
  </si>
  <si>
    <t>Male</t>
  </si>
  <si>
    <t>Female</t>
  </si>
  <si>
    <t>Cumulative score</t>
  </si>
  <si>
    <t>Aggregate points</t>
  </si>
  <si>
    <t>League Points</t>
  </si>
  <si>
    <t>Hadleigh</t>
  </si>
  <si>
    <t>Ian Wingrove</t>
  </si>
  <si>
    <t>Bec Gilroy</t>
  </si>
  <si>
    <t>Sue Chapman</t>
  </si>
  <si>
    <t>Nick Fuhr</t>
  </si>
  <si>
    <t>Victoria Fiebelkorn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</si>
</sst>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22">
    <font>
      <sz val="11"/>
      <color indexed="8"/>
      <name val="Calibri"/>
    </font>
    <font>
      <b/>
      <i/>
      <sz val="16"/>
      <color indexed="8"/>
      <name val="Calibri"/>
    </font>
    <font>
      <b/>
      <sz val="11"/>
      <color indexed="8"/>
      <name val="Calibri"/>
    </font>
    <font>
      <b/>
      <i/>
      <sz val="12"/>
      <color indexed="10"/>
      <name val="Calibri"/>
    </font>
    <font>
      <sz val="11"/>
      <color indexed="10"/>
      <name val="Calibri"/>
    </font>
    <font>
      <b/>
      <i/>
      <u/>
      <sz val="12"/>
      <color indexed="10"/>
      <name val="Calibri"/>
    </font>
    <font>
      <b/>
      <sz val="14"/>
      <color indexed="8"/>
      <name val="Calibri"/>
    </font>
    <font>
      <sz val="8"/>
      <color indexed="8"/>
      <name val="Calibri"/>
    </font>
    <font>
      <b/>
      <sz val="8"/>
      <color indexed="8"/>
      <name val="Calibri"/>
    </font>
    <font>
      <sz val="11"/>
      <color indexed="8"/>
      <name val="Helvetica Neue"/>
    </font>
    <font>
      <b/>
      <sz val="18"/>
      <color indexed="8"/>
      <name val="Calibri"/>
    </font>
    <font>
      <sz val="8"/>
      <color indexed="10"/>
      <name val="Calibri"/>
    </font>
    <font>
      <sz val="8"/>
      <color indexed="18"/>
      <name val="Calibri"/>
    </font>
    <font>
      <b/>
      <sz val="12"/>
      <color indexed="8"/>
      <name val="Arial"/>
    </font>
    <font>
      <sz val="8"/>
      <color indexed="8"/>
      <name val="Arial"/>
    </font>
    <font>
      <sz val="12"/>
      <color indexed="8"/>
      <name val="Arial"/>
    </font>
    <font>
      <sz val="10"/>
      <color indexed="8"/>
      <name val="Arial"/>
    </font>
    <font>
      <b/>
      <u/>
      <sz val="12"/>
      <color indexed="8"/>
      <name val="Arial"/>
    </font>
    <font>
      <b/>
      <sz val="10"/>
      <color indexed="8"/>
      <name val="Arial"/>
    </font>
    <font>
      <b/>
      <sz val="8"/>
      <color indexed="8"/>
      <name val="Arial"/>
    </font>
    <font>
      <sz val="11"/>
      <color indexed="8"/>
      <name val="Arial"/>
    </font>
    <font>
      <b/>
      <sz val="11"/>
      <color indexed="8"/>
      <name val="Arial"/>
    </font>
  </fonts>
  <fills count="10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9"/>
        <bgColor auto="1"/>
      </patternFill>
    </fill>
  </fills>
  <borders count="44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9"/>
      </right>
      <top style="thin">
        <color indexed="8"/>
      </top>
      <bottom/>
      <diagonal/>
    </border>
    <border>
      <left style="thin">
        <color indexed="9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9"/>
      </right>
      <top/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23">
    <xf numFmtId="0" fontId="0" fillId="0" borderId="0" xfId="0"/>
    <xf numFmtId="0" fontId="0" fillId="0" borderId="0" xfId="0" applyNumberFormat="1"/>
    <xf numFmtId="49" fontId="1" fillId="0" borderId="1" xfId="0" applyNumberFormat="1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2" fillId="0" borderId="5" xfId="0" applyNumberFormat="1" applyFont="1" applyBorder="1"/>
    <xf numFmtId="0" fontId="0" fillId="0" borderId="4" xfId="0" applyNumberFormat="1" applyBorder="1"/>
    <xf numFmtId="49" fontId="0" fillId="0" borderId="5" xfId="0" applyNumberFormat="1" applyBorder="1"/>
    <xf numFmtId="0" fontId="3" fillId="0" borderId="4" xfId="0" applyNumberFormat="1" applyFont="1" applyBorder="1"/>
    <xf numFmtId="49" fontId="3" fillId="0" borderId="5" xfId="0" applyNumberFormat="1" applyFont="1" applyBorder="1"/>
    <xf numFmtId="0" fontId="4" fillId="0" borderId="5" xfId="0" applyFont="1" applyBorder="1"/>
    <xf numFmtId="0" fontId="4" fillId="0" borderId="4" xfId="0" applyFont="1" applyBorder="1"/>
    <xf numFmtId="0" fontId="4" fillId="0" borderId="6" xfId="0" applyFont="1" applyBorder="1"/>
    <xf numFmtId="0" fontId="0" fillId="0" borderId="7" xfId="0" applyNumberFormat="1" applyBorder="1"/>
    <xf numFmtId="49" fontId="0" fillId="0" borderId="8" xfId="0" applyNumberFormat="1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49" fontId="6" fillId="0" borderId="10" xfId="0" applyNumberFormat="1" applyFont="1" applyBorder="1"/>
    <xf numFmtId="0" fontId="0" fillId="0" borderId="10" xfId="0" applyBorder="1"/>
    <xf numFmtId="0" fontId="2" fillId="0" borderId="10" xfId="0" applyFont="1" applyBorder="1"/>
    <xf numFmtId="0" fontId="0" fillId="2" borderId="2" xfId="0" applyFill="1" applyBorder="1"/>
    <xf numFmtId="0" fontId="0" fillId="2" borderId="2" xfId="0" applyFill="1" applyBorder="1" applyAlignment="1">
      <alignment vertical="center"/>
    </xf>
    <xf numFmtId="0" fontId="8" fillId="2" borderId="10" xfId="0" applyFont="1" applyFill="1" applyBorder="1" applyAlignment="1">
      <alignment horizontal="center" vertical="center"/>
    </xf>
    <xf numFmtId="0" fontId="0" fillId="0" borderId="12" xfId="0" applyBorder="1"/>
    <xf numFmtId="0" fontId="0" fillId="0" borderId="15" xfId="0" applyBorder="1"/>
    <xf numFmtId="0" fontId="0" fillId="0" borderId="17" xfId="0" applyBorder="1"/>
    <xf numFmtId="49" fontId="7" fillId="3" borderId="5" xfId="0" applyNumberFormat="1" applyFont="1" applyFill="1" applyBorder="1" applyAlignment="1">
      <alignment wrapText="1"/>
    </xf>
    <xf numFmtId="49" fontId="0" fillId="3" borderId="5" xfId="0" applyNumberFormat="1" applyFill="1" applyBorder="1" applyAlignment="1">
      <alignment wrapText="1"/>
    </xf>
    <xf numFmtId="49" fontId="0" fillId="3" borderId="5" xfId="0" applyNumberFormat="1" applyFill="1" applyBorder="1"/>
    <xf numFmtId="164" fontId="0" fillId="3" borderId="5" xfId="0" applyNumberFormat="1" applyFill="1" applyBorder="1"/>
    <xf numFmtId="0" fontId="0" fillId="3" borderId="18" xfId="0" applyFill="1" applyBorder="1" applyAlignment="1">
      <alignment wrapText="1"/>
    </xf>
    <xf numFmtId="0" fontId="0" fillId="2" borderId="15" xfId="0" applyFill="1" applyBorder="1" applyAlignment="1">
      <alignment wrapText="1"/>
    </xf>
    <xf numFmtId="49" fontId="7" fillId="4" borderId="17" xfId="0" applyNumberFormat="1" applyFont="1" applyFill="1" applyBorder="1" applyAlignment="1">
      <alignment wrapText="1"/>
    </xf>
    <xf numFmtId="49" fontId="7" fillId="4" borderId="5" xfId="0" applyNumberFormat="1" applyFont="1" applyFill="1" applyBorder="1" applyAlignment="1">
      <alignment wrapText="1"/>
    </xf>
    <xf numFmtId="49" fontId="7" fillId="4" borderId="5" xfId="0" applyNumberFormat="1" applyFont="1" applyFill="1" applyBorder="1"/>
    <xf numFmtId="164" fontId="0" fillId="4" borderId="5" xfId="0" applyNumberFormat="1" applyFill="1" applyBorder="1"/>
    <xf numFmtId="0" fontId="7" fillId="4" borderId="18" xfId="0" applyFont="1" applyFill="1" applyBorder="1" applyAlignment="1">
      <alignment wrapText="1"/>
    </xf>
    <xf numFmtId="0" fontId="0" fillId="2" borderId="15" xfId="0" applyFill="1" applyBorder="1" applyAlignment="1">
      <alignment vertical="center"/>
    </xf>
    <xf numFmtId="49" fontId="7" fillId="5" borderId="16" xfId="0" applyNumberFormat="1" applyFont="1" applyFill="1" applyBorder="1" applyAlignment="1">
      <alignment horizontal="left" vertical="center"/>
    </xf>
    <xf numFmtId="0" fontId="0" fillId="5" borderId="16" xfId="0" applyFill="1" applyBorder="1" applyAlignment="1">
      <alignment vertical="center"/>
    </xf>
    <xf numFmtId="49" fontId="0" fillId="5" borderId="16" xfId="0" applyNumberFormat="1" applyFill="1" applyBorder="1" applyAlignment="1">
      <alignment vertical="center" wrapText="1"/>
    </xf>
    <xf numFmtId="0" fontId="7" fillId="5" borderId="13" xfId="0" applyFont="1" applyFill="1" applyBorder="1" applyAlignment="1">
      <alignment vertical="center" wrapText="1"/>
    </xf>
    <xf numFmtId="0" fontId="7" fillId="5" borderId="19" xfId="0" applyFont="1" applyFill="1" applyBorder="1" applyAlignment="1">
      <alignment vertical="center" wrapText="1"/>
    </xf>
    <xf numFmtId="0" fontId="7" fillId="5" borderId="14" xfId="0" applyFont="1" applyFill="1" applyBorder="1" applyAlignment="1">
      <alignment vertical="center" wrapText="1"/>
    </xf>
    <xf numFmtId="49" fontId="7" fillId="6" borderId="16" xfId="0" applyNumberFormat="1" applyFont="1" applyFill="1" applyBorder="1" applyAlignment="1">
      <alignment vertical="center" wrapText="1"/>
    </xf>
    <xf numFmtId="0" fontId="7" fillId="6" borderId="16" xfId="0" applyFont="1" applyFill="1" applyBorder="1" applyAlignment="1">
      <alignment vertical="center"/>
    </xf>
    <xf numFmtId="0" fontId="0" fillId="6" borderId="16" xfId="0" applyFill="1" applyBorder="1"/>
    <xf numFmtId="49" fontId="7" fillId="6" borderId="16" xfId="0" applyNumberFormat="1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10" fillId="7" borderId="16" xfId="0" applyFon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vertical="center"/>
    </xf>
    <xf numFmtId="0" fontId="0" fillId="8" borderId="16" xfId="0" applyNumberFormat="1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NumberFormat="1" applyFont="1" applyFill="1" applyBorder="1" applyAlignment="1">
      <alignment horizontal="center" vertical="center"/>
    </xf>
    <xf numFmtId="49" fontId="11" fillId="3" borderId="5" xfId="0" applyNumberFormat="1" applyFont="1" applyFill="1" applyBorder="1" applyAlignment="1">
      <alignment vertical="center"/>
    </xf>
    <xf numFmtId="164" fontId="0" fillId="3" borderId="5" xfId="0" applyNumberFormat="1" applyFill="1" applyBorder="1" applyAlignment="1">
      <alignment vertical="center"/>
    </xf>
    <xf numFmtId="1" fontId="7" fillId="3" borderId="5" xfId="0" applyNumberFormat="1" applyFont="1" applyFill="1" applyBorder="1" applyAlignment="1">
      <alignment horizontal="center" vertical="center"/>
    </xf>
    <xf numFmtId="0" fontId="7" fillId="3" borderId="18" xfId="0" applyNumberFormat="1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left" vertical="center"/>
    </xf>
    <xf numFmtId="0" fontId="8" fillId="3" borderId="16" xfId="0" applyNumberFormat="1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4" borderId="17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5" xfId="0" applyNumberFormat="1" applyFont="1" applyFill="1" applyBorder="1" applyAlignment="1">
      <alignment horizontal="center" vertical="center"/>
    </xf>
    <xf numFmtId="49" fontId="11" fillId="4" borderId="5" xfId="0" applyNumberFormat="1" applyFont="1" applyFill="1" applyBorder="1" applyAlignment="1">
      <alignment vertical="center"/>
    </xf>
    <xf numFmtId="164" fontId="0" fillId="4" borderId="5" xfId="0" applyNumberFormat="1" applyFill="1" applyBorder="1" applyAlignment="1">
      <alignment vertical="center"/>
    </xf>
    <xf numFmtId="164" fontId="7" fillId="4" borderId="5" xfId="0" applyNumberFormat="1" applyFont="1" applyFill="1" applyBorder="1" applyAlignment="1">
      <alignment horizontal="center" vertical="center"/>
    </xf>
    <xf numFmtId="0" fontId="7" fillId="4" borderId="18" xfId="0" applyNumberFormat="1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vertical="center"/>
    </xf>
    <xf numFmtId="0" fontId="8" fillId="4" borderId="16" xfId="0" applyNumberFormat="1" applyFont="1" applyFill="1" applyBorder="1" applyAlignment="1">
      <alignment vertical="center"/>
    </xf>
    <xf numFmtId="0" fontId="8" fillId="4" borderId="16" xfId="0" applyNumberFormat="1" applyFont="1" applyFill="1" applyBorder="1" applyAlignment="1">
      <alignment horizontal="center" vertical="center"/>
    </xf>
    <xf numFmtId="0" fontId="0" fillId="5" borderId="16" xfId="0" applyNumberFormat="1" applyFill="1" applyBorder="1" applyAlignment="1">
      <alignment vertical="center"/>
    </xf>
    <xf numFmtId="49" fontId="11" fillId="5" borderId="16" xfId="0" applyNumberFormat="1" applyFont="1" applyFill="1" applyBorder="1" applyAlignment="1">
      <alignment vertical="center" wrapText="1"/>
    </xf>
    <xf numFmtId="1" fontId="0" fillId="5" borderId="16" xfId="0" applyNumberFormat="1" applyFill="1" applyBorder="1" applyAlignment="1">
      <alignment vertical="center"/>
    </xf>
    <xf numFmtId="165" fontId="0" fillId="5" borderId="16" xfId="0" applyNumberFormat="1" applyFill="1" applyBorder="1" applyAlignment="1">
      <alignment vertical="center"/>
    </xf>
    <xf numFmtId="0" fontId="12" fillId="5" borderId="16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left" vertical="center" wrapText="1"/>
    </xf>
    <xf numFmtId="0" fontId="8" fillId="5" borderId="16" xfId="0" applyNumberFormat="1" applyFont="1" applyFill="1" applyBorder="1" applyAlignment="1">
      <alignment horizontal="center" vertical="center"/>
    </xf>
    <xf numFmtId="0" fontId="7" fillId="6" borderId="16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10" fillId="9" borderId="22" xfId="0" applyNumberFormat="1" applyFont="1" applyFill="1" applyBorder="1" applyAlignment="1">
      <alignment horizontal="center" vertical="center"/>
    </xf>
    <xf numFmtId="0" fontId="0" fillId="0" borderId="23" xfId="0" applyBorder="1"/>
    <xf numFmtId="0" fontId="0" fillId="0" borderId="24" xfId="0" applyBorder="1"/>
    <xf numFmtId="0" fontId="0" fillId="0" borderId="18" xfId="0" applyBorder="1"/>
    <xf numFmtId="0" fontId="0" fillId="0" borderId="25" xfId="0" applyBorder="1"/>
    <xf numFmtId="0" fontId="0" fillId="2" borderId="5" xfId="0" applyFill="1" applyBorder="1"/>
    <xf numFmtId="0" fontId="0" fillId="2" borderId="25" xfId="0" applyFill="1" applyBorder="1"/>
    <xf numFmtId="0" fontId="0" fillId="2" borderId="25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49" fontId="6" fillId="0" borderId="31" xfId="0" applyNumberFormat="1" applyFont="1" applyBorder="1"/>
    <xf numFmtId="0" fontId="0" fillId="0" borderId="31" xfId="0" applyBorder="1"/>
    <xf numFmtId="49" fontId="0" fillId="2" borderId="5" xfId="0" applyNumberFormat="1" applyFill="1" applyBorder="1"/>
    <xf numFmtId="0" fontId="0" fillId="2" borderId="31" xfId="0" applyFill="1" applyBorder="1"/>
    <xf numFmtId="0" fontId="0" fillId="2" borderId="31" xfId="0" applyFill="1" applyBorder="1" applyAlignment="1">
      <alignment vertical="center"/>
    </xf>
    <xf numFmtId="0" fontId="0" fillId="0" borderId="32" xfId="0" applyBorder="1"/>
    <xf numFmtId="49" fontId="11" fillId="4" borderId="5" xfId="0" applyNumberFormat="1" applyFont="1" applyFill="1" applyBorder="1" applyAlignment="1">
      <alignment horizontal="center" vertical="center"/>
    </xf>
    <xf numFmtId="49" fontId="11" fillId="5" borderId="16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left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0" fillId="9" borderId="22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1" fillId="3" borderId="5" xfId="0" applyFont="1" applyFill="1" applyBorder="1" applyAlignment="1">
      <alignment vertical="center"/>
    </xf>
    <xf numFmtId="0" fontId="7" fillId="3" borderId="18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1" fillId="6" borderId="16" xfId="0" applyFont="1" applyFill="1" applyBorder="1" applyAlignment="1">
      <alignment horizontal="center" vertical="center"/>
    </xf>
    <xf numFmtId="0" fontId="0" fillId="0" borderId="33" xfId="0" applyBorder="1"/>
    <xf numFmtId="49" fontId="0" fillId="2" borderId="13" xfId="0" applyNumberFormat="1" applyFill="1" applyBorder="1" applyAlignment="1">
      <alignment vertical="center"/>
    </xf>
    <xf numFmtId="0" fontId="0" fillId="0" borderId="19" xfId="0" applyBorder="1"/>
    <xf numFmtId="0" fontId="0" fillId="0" borderId="14" xfId="0" applyBorder="1"/>
    <xf numFmtId="0" fontId="0" fillId="0" borderId="34" xfId="0" applyBorder="1"/>
    <xf numFmtId="0" fontId="0" fillId="0" borderId="35" xfId="0" applyBorder="1"/>
    <xf numFmtId="0" fontId="0" fillId="2" borderId="8" xfId="0" applyFill="1" applyBorder="1"/>
    <xf numFmtId="0" fontId="0" fillId="2" borderId="8" xfId="0" applyFill="1" applyBorder="1" applyAlignment="1">
      <alignment vertical="center"/>
    </xf>
    <xf numFmtId="49" fontId="13" fillId="0" borderId="36" xfId="0" applyNumberFormat="1" applyFont="1" applyBorder="1" applyAlignment="1">
      <alignment horizontal="center"/>
    </xf>
    <xf numFmtId="49" fontId="13" fillId="2" borderId="36" xfId="0" applyNumberFormat="1" applyFont="1" applyFill="1" applyBorder="1" applyAlignment="1">
      <alignment horizontal="center" wrapText="1"/>
    </xf>
    <xf numFmtId="49" fontId="14" fillId="2" borderId="37" xfId="0" applyNumberFormat="1" applyFont="1" applyFill="1" applyBorder="1" applyAlignment="1">
      <alignment horizontal="center" wrapText="1"/>
    </xf>
    <xf numFmtId="0" fontId="14" fillId="2" borderId="37" xfId="0" applyFont="1" applyFill="1" applyBorder="1" applyAlignment="1">
      <alignment horizontal="center" wrapText="1"/>
    </xf>
    <xf numFmtId="0" fontId="0" fillId="0" borderId="37" xfId="0" applyBorder="1"/>
    <xf numFmtId="0" fontId="15" fillId="0" borderId="16" xfId="0" applyFont="1" applyBorder="1" applyAlignment="1">
      <alignment horizontal="center"/>
    </xf>
    <xf numFmtId="0" fontId="15" fillId="0" borderId="16" xfId="0" applyFont="1" applyBorder="1"/>
    <xf numFmtId="0" fontId="15" fillId="0" borderId="16" xfId="0" applyNumberFormat="1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0" fillId="0" borderId="39" xfId="0" applyBorder="1"/>
    <xf numFmtId="0" fontId="16" fillId="0" borderId="40" xfId="0" applyFont="1" applyBorder="1"/>
    <xf numFmtId="0" fontId="16" fillId="0" borderId="37" xfId="0" applyFont="1" applyBorder="1"/>
    <xf numFmtId="0" fontId="0" fillId="0" borderId="40" xfId="0" applyBorder="1"/>
    <xf numFmtId="0" fontId="16" fillId="0" borderId="36" xfId="0" applyFont="1" applyBorder="1"/>
    <xf numFmtId="0" fontId="15" fillId="0" borderId="40" xfId="0" applyFont="1" applyBorder="1" applyAlignment="1">
      <alignment horizontal="center"/>
    </xf>
    <xf numFmtId="0" fontId="15" fillId="0" borderId="40" xfId="0" applyFont="1" applyBorder="1"/>
    <xf numFmtId="0" fontId="15" fillId="0" borderId="37" xfId="0" applyFont="1" applyBorder="1"/>
    <xf numFmtId="0" fontId="13" fillId="0" borderId="37" xfId="0" applyFont="1" applyBorder="1" applyAlignment="1">
      <alignment horizontal="center"/>
    </xf>
    <xf numFmtId="0" fontId="17" fillId="0" borderId="36" xfId="0" applyFont="1" applyBorder="1"/>
    <xf numFmtId="0" fontId="13" fillId="0" borderId="36" xfId="0" applyFont="1" applyBorder="1" applyAlignment="1">
      <alignment horizontal="center"/>
    </xf>
    <xf numFmtId="49" fontId="18" fillId="0" borderId="36" xfId="0" applyNumberFormat="1" applyFont="1" applyBorder="1" applyAlignment="1">
      <alignment horizontal="center"/>
    </xf>
    <xf numFmtId="0" fontId="19" fillId="2" borderId="39" xfId="0" applyFont="1" applyFill="1" applyBorder="1" applyAlignment="1">
      <alignment horizontal="center" wrapText="1"/>
    </xf>
    <xf numFmtId="49" fontId="13" fillId="0" borderId="16" xfId="0" applyNumberFormat="1" applyFont="1" applyBorder="1" applyAlignment="1">
      <alignment horizontal="center"/>
    </xf>
    <xf numFmtId="0" fontId="19" fillId="2" borderId="38" xfId="0" applyFont="1" applyFill="1" applyBorder="1" applyAlignment="1">
      <alignment horizontal="center" wrapText="1"/>
    </xf>
    <xf numFmtId="0" fontId="15" fillId="0" borderId="39" xfId="0" applyFont="1" applyBorder="1" applyAlignment="1">
      <alignment horizontal="center"/>
    </xf>
    <xf numFmtId="0" fontId="15" fillId="0" borderId="38" xfId="0" applyFont="1" applyBorder="1"/>
    <xf numFmtId="0" fontId="15" fillId="0" borderId="36" xfId="0" applyFont="1" applyBorder="1"/>
    <xf numFmtId="0" fontId="15" fillId="0" borderId="36" xfId="0" applyFont="1" applyBorder="1" applyAlignment="1">
      <alignment horizontal="center"/>
    </xf>
    <xf numFmtId="0" fontId="19" fillId="2" borderId="37" xfId="0" applyFont="1" applyFill="1" applyBorder="1" applyAlignment="1">
      <alignment horizontal="center" wrapText="1"/>
    </xf>
    <xf numFmtId="0" fontId="16" fillId="0" borderId="38" xfId="0" applyFont="1" applyBorder="1"/>
    <xf numFmtId="49" fontId="2" fillId="0" borderId="37" xfId="0" applyNumberFormat="1" applyFont="1" applyBorder="1"/>
    <xf numFmtId="49" fontId="2" fillId="2" borderId="37" xfId="0" applyNumberFormat="1" applyFont="1" applyFill="1" applyBorder="1" applyAlignment="1">
      <alignment horizontal="center"/>
    </xf>
    <xf numFmtId="0" fontId="20" fillId="0" borderId="37" xfId="0" applyFont="1" applyBorder="1"/>
    <xf numFmtId="0" fontId="20" fillId="0" borderId="37" xfId="0" applyFont="1" applyBorder="1" applyAlignment="1">
      <alignment horizontal="center"/>
    </xf>
    <xf numFmtId="49" fontId="0" fillId="0" borderId="37" xfId="0" applyNumberFormat="1" applyBorder="1"/>
    <xf numFmtId="49" fontId="0" fillId="2" borderId="37" xfId="0" applyNumberFormat="1" applyFill="1" applyBorder="1"/>
    <xf numFmtId="0" fontId="0" fillId="2" borderId="37" xfId="0" applyFill="1" applyBorder="1"/>
    <xf numFmtId="0" fontId="0" fillId="2" borderId="37" xfId="0" applyNumberFormat="1" applyFill="1" applyBorder="1"/>
    <xf numFmtId="0" fontId="20" fillId="0" borderId="37" xfId="0" applyFont="1" applyBorder="1" applyAlignment="1">
      <alignment horizontal="left"/>
    </xf>
    <xf numFmtId="0" fontId="21" fillId="0" borderId="37" xfId="0" applyFont="1" applyBorder="1"/>
    <xf numFmtId="0" fontId="21" fillId="0" borderId="37" xfId="0" applyFont="1" applyBorder="1" applyAlignment="1">
      <alignment horizontal="left"/>
    </xf>
    <xf numFmtId="49" fontId="0" fillId="0" borderId="37" xfId="0" applyNumberFormat="1" applyBorder="1" applyAlignment="1">
      <alignment horizontal="left"/>
    </xf>
    <xf numFmtId="49" fontId="0" fillId="2" borderId="37" xfId="0" applyNumberFormat="1" applyFill="1" applyBorder="1" applyAlignment="1">
      <alignment vertical="center" wrapText="1"/>
    </xf>
    <xf numFmtId="49" fontId="2" fillId="2" borderId="37" xfId="0" applyNumberFormat="1" applyFont="1" applyFill="1" applyBorder="1" applyAlignment="1">
      <alignment horizontal="left"/>
    </xf>
    <xf numFmtId="0" fontId="0" fillId="0" borderId="41" xfId="0" applyBorder="1"/>
    <xf numFmtId="0" fontId="0" fillId="0" borderId="43" xfId="0" applyBorder="1"/>
    <xf numFmtId="0" fontId="0" fillId="0" borderId="42" xfId="0" applyBorder="1"/>
    <xf numFmtId="49" fontId="0" fillId="2" borderId="42" xfId="0" applyNumberFormat="1" applyFill="1" applyBorder="1" applyAlignment="1">
      <alignment wrapText="1"/>
    </xf>
    <xf numFmtId="49" fontId="0" fillId="2" borderId="41" xfId="0" applyNumberFormat="1" applyFill="1" applyBorder="1"/>
    <xf numFmtId="49" fontId="0" fillId="2" borderId="43" xfId="0" applyNumberFormat="1" applyFill="1" applyBorder="1" applyAlignment="1">
      <alignment wrapText="1"/>
    </xf>
    <xf numFmtId="49" fontId="0" fillId="0" borderId="41" xfId="0" applyNumberFormat="1" applyBorder="1"/>
    <xf numFmtId="0" fontId="0" fillId="2" borderId="42" xfId="0" applyNumberFormat="1" applyFill="1" applyBorder="1"/>
    <xf numFmtId="0" fontId="0" fillId="2" borderId="41" xfId="0" applyNumberFormat="1" applyFill="1" applyBorder="1"/>
    <xf numFmtId="0" fontId="0" fillId="0" borderId="43" xfId="0" applyNumberFormat="1" applyBorder="1" applyAlignment="1">
      <alignment horizontal="center"/>
    </xf>
    <xf numFmtId="0" fontId="0" fillId="0" borderId="42" xfId="0" applyNumberFormat="1" applyBorder="1" applyAlignment="1">
      <alignment horizontal="center"/>
    </xf>
    <xf numFmtId="49" fontId="6" fillId="2" borderId="13" xfId="0" applyNumberFormat="1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49" fontId="8" fillId="2" borderId="10" xfId="0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49" fontId="7" fillId="6" borderId="16" xfId="0" applyNumberFormat="1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49" fontId="0" fillId="2" borderId="16" xfId="0" applyNumberFormat="1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49" fontId="0" fillId="5" borderId="13" xfId="0" applyNumberFormat="1" applyFill="1" applyBorder="1" applyAlignment="1">
      <alignment vertical="center" wrapText="1"/>
    </xf>
    <xf numFmtId="0" fontId="0" fillId="5" borderId="19" xfId="0" applyFill="1" applyBorder="1" applyAlignment="1">
      <alignment vertical="center" wrapText="1"/>
    </xf>
    <xf numFmtId="0" fontId="0" fillId="5" borderId="14" xfId="0" applyFill="1" applyBorder="1" applyAlignment="1">
      <alignment vertical="center" wrapText="1"/>
    </xf>
    <xf numFmtId="49" fontId="0" fillId="5" borderId="16" xfId="0" applyNumberFormat="1" applyFill="1" applyBorder="1" applyAlignment="1">
      <alignment vertical="center"/>
    </xf>
    <xf numFmtId="0" fontId="0" fillId="5" borderId="16" xfId="0" applyFill="1" applyBorder="1" applyAlignment="1">
      <alignment vertical="center"/>
    </xf>
    <xf numFmtId="0" fontId="7" fillId="5" borderId="16" xfId="0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0" fillId="2" borderId="10" xfId="0" applyFill="1" applyBorder="1"/>
    <xf numFmtId="0" fontId="7" fillId="0" borderId="2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wrapText="1"/>
    </xf>
    <xf numFmtId="0" fontId="0" fillId="3" borderId="16" xfId="0" applyFill="1" applyBorder="1" applyAlignment="1">
      <alignment wrapText="1"/>
    </xf>
    <xf numFmtId="49" fontId="7" fillId="4" borderId="16" xfId="0" applyNumberFormat="1" applyFont="1" applyFill="1" applyBorder="1" applyAlignment="1">
      <alignment horizontal="center" wrapText="1"/>
    </xf>
    <xf numFmtId="0" fontId="7" fillId="4" borderId="16" xfId="0" applyFont="1" applyFill="1" applyBorder="1" applyAlignment="1">
      <alignment horizontal="center" wrapText="1"/>
    </xf>
    <xf numFmtId="49" fontId="7" fillId="3" borderId="13" xfId="0" applyNumberFormat="1" applyFont="1" applyFill="1" applyBorder="1" applyAlignment="1">
      <alignment horizontal="center" wrapText="1"/>
    </xf>
    <xf numFmtId="0" fontId="7" fillId="3" borderId="19" xfId="0" applyFont="1" applyFill="1" applyBorder="1" applyAlignment="1">
      <alignment horizontal="center" wrapText="1"/>
    </xf>
    <xf numFmtId="0" fontId="0" fillId="3" borderId="14" xfId="0" applyFill="1" applyBorder="1" applyAlignment="1">
      <alignment wrapText="1"/>
    </xf>
    <xf numFmtId="49" fontId="0" fillId="2" borderId="42" xfId="0" applyNumberFormat="1" applyFill="1" applyBorder="1"/>
    <xf numFmtId="0" fontId="0" fillId="2" borderId="41" xfId="0" applyFill="1" applyBorder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  <rgbColor rgb="FFFFFFFF"/>
      <rgbColor rgb="FFDBE5F1"/>
      <rgbColor rgb="FFF2DBDB"/>
      <rgbColor rgb="FFDAEEF3"/>
      <rgbColor rgb="FFFDE9D9"/>
      <rgbColor rgb="FFD6E3BC"/>
      <rgbColor rgb="FFFABF8F"/>
      <rgbColor rgb="FFA5A5A5"/>
      <rgbColor rgb="FFD8D8D8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8"/>
  <sheetViews>
    <sheetView showGridLines="0" topLeftCell="A21" workbookViewId="0">
      <selection activeCell="L31" sqref="L31"/>
    </sheetView>
  </sheetViews>
  <sheetFormatPr defaultColWidth="8.85546875" defaultRowHeight="14.25" customHeight="1"/>
  <cols>
    <col min="1" max="1" width="3.42578125" style="1" customWidth="1"/>
    <col min="2" max="14" width="8.85546875" style="1" customWidth="1"/>
    <col min="15" max="16384" width="8.85546875" style="1"/>
  </cols>
  <sheetData>
    <row r="1" spans="1:13" ht="21" customHeight="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"/>
    </row>
    <row r="2" spans="1:13" ht="14.2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13" ht="14.25" customHeight="1">
      <c r="A3" s="5"/>
      <c r="B3" s="8" t="s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1:13" ht="14.25" customHeight="1">
      <c r="A4" s="9">
        <v>1</v>
      </c>
      <c r="B4" s="10" t="s">
        <v>2</v>
      </c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1:13" ht="14.25" customHeigh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1:13" ht="14.25" customHeight="1">
      <c r="A6" s="5"/>
      <c r="B6" s="8" t="s">
        <v>3</v>
      </c>
      <c r="C6" s="6"/>
      <c r="D6" s="6"/>
      <c r="E6" s="6"/>
      <c r="F6" s="6"/>
      <c r="G6" s="6"/>
      <c r="H6" s="6"/>
      <c r="I6" s="6"/>
      <c r="J6" s="6"/>
      <c r="K6" s="6"/>
      <c r="L6" s="6"/>
      <c r="M6" s="7"/>
    </row>
    <row r="7" spans="1:13" ht="14.25" customHeight="1">
      <c r="A7" s="9">
        <v>2</v>
      </c>
      <c r="B7" s="10" t="s">
        <v>4</v>
      </c>
      <c r="C7" s="6"/>
      <c r="D7" s="6"/>
      <c r="E7" s="6"/>
      <c r="F7" s="6"/>
      <c r="G7" s="6"/>
      <c r="H7" s="6"/>
      <c r="I7" s="6"/>
      <c r="J7" s="6"/>
      <c r="K7" s="6"/>
      <c r="L7" s="6"/>
      <c r="M7" s="7"/>
    </row>
    <row r="8" spans="1:13" ht="14.25" customHeight="1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/>
    </row>
    <row r="9" spans="1:13" ht="14.25" customHeight="1">
      <c r="A9" s="9">
        <v>3</v>
      </c>
      <c r="B9" s="10" t="s">
        <v>5</v>
      </c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1:13" ht="14.2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1:13" ht="14.25" customHeight="1">
      <c r="A11" s="9">
        <v>4</v>
      </c>
      <c r="B11" s="10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</row>
    <row r="12" spans="1:13" ht="14.25" customHeight="1">
      <c r="A12" s="5"/>
      <c r="B12" s="10" t="s">
        <v>7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7"/>
    </row>
    <row r="13" spans="1:13" ht="14.25" customHeight="1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7"/>
    </row>
    <row r="14" spans="1:13" ht="14.25" customHeight="1">
      <c r="A14" s="9">
        <v>5</v>
      </c>
      <c r="B14" s="10" t="s">
        <v>8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7"/>
    </row>
    <row r="15" spans="1:13" ht="14.25" customHeight="1">
      <c r="A15" s="5"/>
      <c r="B15" s="10" t="s">
        <v>9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1:13" ht="14.2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7"/>
    </row>
    <row r="17" spans="1:13" ht="14.25" customHeight="1">
      <c r="A17" s="9">
        <v>6</v>
      </c>
      <c r="B17" s="10" t="s">
        <v>10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7"/>
    </row>
    <row r="18" spans="1:13" ht="14.25" customHeight="1">
      <c r="A18" s="5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7"/>
    </row>
    <row r="19" spans="1:13" ht="14.25" customHeight="1">
      <c r="A19" s="9">
        <v>7</v>
      </c>
      <c r="B19" s="10" t="s">
        <v>11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7"/>
    </row>
    <row r="20" spans="1:13" ht="14.25" customHeight="1">
      <c r="A20" s="5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7"/>
    </row>
    <row r="21" spans="1:13" ht="14.25" customHeight="1">
      <c r="A21" s="9">
        <v>8</v>
      </c>
      <c r="B21" s="10" t="s">
        <v>12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7"/>
    </row>
    <row r="22" spans="1:13" ht="14.25" customHeight="1">
      <c r="A22" s="5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7"/>
    </row>
    <row r="23" spans="1:13" ht="14.25" customHeight="1">
      <c r="A23" s="9">
        <v>9</v>
      </c>
      <c r="B23" s="10" t="s">
        <v>13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7"/>
    </row>
    <row r="24" spans="1:13" ht="14.25" customHeight="1">
      <c r="A24" s="5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/>
    </row>
    <row r="25" spans="1:13" ht="14.25" customHeight="1">
      <c r="A25" s="9">
        <v>10</v>
      </c>
      <c r="B25" s="10" t="s">
        <v>14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7"/>
    </row>
    <row r="26" spans="1:13" ht="14.2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7"/>
    </row>
    <row r="27" spans="1:13" ht="14.25" customHeight="1">
      <c r="A27" s="9">
        <v>11</v>
      </c>
      <c r="B27" s="10" t="s">
        <v>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7"/>
    </row>
    <row r="28" spans="1:13" ht="14.2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7"/>
    </row>
    <row r="29" spans="1:13" ht="15.75" customHeight="1">
      <c r="A29" s="11">
        <v>12</v>
      </c>
      <c r="B29" s="12" t="s">
        <v>15</v>
      </c>
      <c r="C29" s="13"/>
      <c r="D29" s="13"/>
      <c r="E29" s="13"/>
      <c r="F29" s="13"/>
      <c r="G29" s="13"/>
      <c r="H29" s="6"/>
      <c r="I29" s="6"/>
      <c r="J29" s="6"/>
      <c r="K29" s="6"/>
      <c r="L29" s="6"/>
      <c r="M29" s="7"/>
    </row>
    <row r="30" spans="1:13" ht="14.25" customHeight="1">
      <c r="A30" s="14"/>
      <c r="B30" s="13"/>
      <c r="C30" s="13"/>
      <c r="D30" s="13"/>
      <c r="E30" s="13"/>
      <c r="F30" s="13"/>
      <c r="G30" s="13"/>
      <c r="H30" s="6"/>
      <c r="I30" s="6"/>
      <c r="J30" s="6"/>
      <c r="K30" s="6"/>
      <c r="L30" s="6"/>
      <c r="M30" s="7"/>
    </row>
    <row r="31" spans="1:13" ht="14.25" customHeight="1">
      <c r="A31" s="9">
        <v>13</v>
      </c>
      <c r="B31" s="10" t="s">
        <v>16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7"/>
    </row>
    <row r="32" spans="1:13" ht="14.2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7"/>
    </row>
    <row r="33" spans="1:13" ht="14.25" customHeight="1">
      <c r="A33" s="9">
        <v>14</v>
      </c>
      <c r="B33" s="10" t="s">
        <v>17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7"/>
    </row>
    <row r="34" spans="1:13" ht="14.2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7"/>
    </row>
    <row r="35" spans="1:13" ht="15.75" customHeight="1">
      <c r="A35" s="11">
        <v>15</v>
      </c>
      <c r="B35" s="12" t="s">
        <v>18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5"/>
    </row>
    <row r="36" spans="1:13" ht="14.2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7"/>
    </row>
    <row r="37" spans="1:13" ht="14.25" customHeight="1">
      <c r="A37" s="9">
        <v>16</v>
      </c>
      <c r="B37" s="10" t="s">
        <v>19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7"/>
    </row>
    <row r="38" spans="1:13" ht="14.2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7"/>
    </row>
    <row r="39" spans="1:13" ht="14.25" customHeight="1">
      <c r="A39" s="9">
        <v>17</v>
      </c>
      <c r="B39" s="10" t="s">
        <v>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7"/>
    </row>
    <row r="40" spans="1:13" ht="14.2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7"/>
    </row>
    <row r="41" spans="1:13" ht="14.25" customHeight="1">
      <c r="A41" s="9">
        <v>18</v>
      </c>
      <c r="B41" s="10" t="s">
        <v>21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7"/>
    </row>
    <row r="42" spans="1:13" ht="14.25" customHeight="1">
      <c r="A42" s="5"/>
      <c r="B42" s="10" t="s">
        <v>22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7"/>
    </row>
    <row r="43" spans="1:13" ht="14.2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7"/>
    </row>
    <row r="44" spans="1:13" ht="14.25" customHeight="1">
      <c r="A44" s="9">
        <v>19</v>
      </c>
      <c r="B44" s="10" t="s">
        <v>23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7"/>
    </row>
    <row r="45" spans="1:13" ht="14.2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7"/>
    </row>
    <row r="46" spans="1:13" ht="14.25" customHeight="1">
      <c r="A46" s="9">
        <v>20</v>
      </c>
      <c r="B46" s="10" t="s">
        <v>24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7"/>
    </row>
    <row r="47" spans="1:13" ht="14.2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7"/>
    </row>
    <row r="48" spans="1:13" ht="14.25" customHeight="1">
      <c r="A48" s="16">
        <v>21</v>
      </c>
      <c r="B48" s="17" t="s">
        <v>25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9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"/>
  <sheetViews>
    <sheetView showGridLines="0" zoomScale="70" zoomScaleNormal="70" workbookViewId="0">
      <selection activeCell="W2" sqref="W1:CE1048576"/>
    </sheetView>
  </sheetViews>
  <sheetFormatPr defaultColWidth="8.85546875" defaultRowHeight="14.25" customHeight="1"/>
  <cols>
    <col min="1" max="1" width="10.7109375" style="1" customWidth="1"/>
    <col min="2" max="2" width="8.7109375" style="1" customWidth="1"/>
    <col min="3" max="3" width="8.42578125" style="1" customWidth="1"/>
    <col min="4" max="4" width="1.28515625" style="1" customWidth="1"/>
    <col min="5" max="6" width="8" style="1" customWidth="1"/>
    <col min="7" max="7" width="1.28515625" style="1" customWidth="1"/>
    <col min="8" max="9" width="8.28515625" style="1" customWidth="1"/>
    <col min="10" max="10" width="1.28515625" style="1" customWidth="1"/>
    <col min="11" max="11" width="8.42578125" style="1" customWidth="1"/>
    <col min="12" max="12" width="8" style="1" customWidth="1"/>
    <col min="13" max="13" width="1.28515625" style="1" customWidth="1"/>
    <col min="14" max="14" width="9.140625" style="1" customWidth="1"/>
    <col min="15" max="15" width="7.85546875" style="1" customWidth="1"/>
    <col min="16" max="16" width="1.28515625" style="1" customWidth="1"/>
    <col min="17" max="17" width="7.28515625" style="1" customWidth="1"/>
    <col min="18" max="18" width="7.85546875" style="1" customWidth="1"/>
    <col min="19" max="22" width="5.7109375" style="1" customWidth="1"/>
    <col min="23" max="23" width="5.7109375" style="1" hidden="1" customWidth="1"/>
    <col min="24" max="24" width="6.42578125" style="1" hidden="1" customWidth="1"/>
    <col min="25" max="25" width="4.42578125" style="1" hidden="1" customWidth="1"/>
    <col min="26" max="26" width="5.5703125" style="1" hidden="1" customWidth="1"/>
    <col min="27" max="27" width="3" style="1" hidden="1" customWidth="1"/>
    <col min="28" max="28" width="4.42578125" style="1" hidden="1" customWidth="1"/>
    <col min="29" max="29" width="5.7109375" style="1" hidden="1" customWidth="1"/>
    <col min="30" max="30" width="8.5703125" style="1" hidden="1" customWidth="1"/>
    <col min="31" max="31" width="5.7109375" style="1" hidden="1" customWidth="1"/>
    <col min="32" max="32" width="6.42578125" style="1" hidden="1" customWidth="1"/>
    <col min="33" max="33" width="4.42578125" style="1" hidden="1" customWidth="1"/>
    <col min="34" max="34" width="8.28515625" style="1" hidden="1" customWidth="1"/>
    <col min="35" max="36" width="4.42578125" style="1" hidden="1" customWidth="1"/>
    <col min="37" max="37" width="8.85546875" style="1" hidden="1" customWidth="1"/>
    <col min="38" max="38" width="5.5703125" style="1" hidden="1" customWidth="1"/>
    <col min="39" max="39" width="6.42578125" style="1" hidden="1" customWidth="1"/>
    <col min="40" max="40" width="5.140625" style="1" hidden="1" customWidth="1"/>
    <col min="41" max="41" width="5.5703125" style="1" hidden="1" customWidth="1"/>
    <col min="42" max="42" width="3" style="1" hidden="1" customWidth="1"/>
    <col min="43" max="43" width="5.5703125" style="1" hidden="1" customWidth="1"/>
    <col min="44" max="44" width="7.5703125" style="1" hidden="1" customWidth="1"/>
    <col min="45" max="45" width="8.5703125" style="1" hidden="1" customWidth="1"/>
    <col min="46" max="46" width="6.28515625" style="1" hidden="1" customWidth="1"/>
    <col min="47" max="47" width="6.42578125" style="1" hidden="1" customWidth="1"/>
    <col min="48" max="48" width="3" style="1" hidden="1" customWidth="1"/>
    <col min="49" max="49" width="7.85546875" style="1" hidden="1" customWidth="1"/>
    <col min="50" max="51" width="3.7109375" style="1" hidden="1" customWidth="1"/>
    <col min="52" max="53" width="3" style="1" hidden="1" customWidth="1"/>
    <col min="54" max="54" width="8.5703125" style="1" hidden="1" customWidth="1"/>
    <col min="55" max="55" width="9.140625" style="1" hidden="1" customWidth="1"/>
    <col min="56" max="56" width="7.7109375" style="1" hidden="1" customWidth="1"/>
    <col min="57" max="58" width="6.85546875" style="1" hidden="1" customWidth="1"/>
    <col min="59" max="59" width="10.7109375" style="1" hidden="1" customWidth="1"/>
    <col min="60" max="60" width="6.42578125" style="1" hidden="1" customWidth="1"/>
    <col min="61" max="61" width="8.42578125" style="1" hidden="1" customWidth="1"/>
    <col min="62" max="62" width="7.5703125" style="1" hidden="1" customWidth="1"/>
    <col min="63" max="64" width="5.5703125" style="1" hidden="1" customWidth="1"/>
    <col min="65" max="65" width="7.5703125" style="1" hidden="1" customWidth="1"/>
    <col min="66" max="66" width="4.42578125" style="1" hidden="1" customWidth="1"/>
    <col min="67" max="67" width="9.140625" style="1" hidden="1" customWidth="1"/>
    <col min="68" max="69" width="4.28515625" style="1" hidden="1" customWidth="1"/>
    <col min="70" max="70" width="5.7109375" style="1" hidden="1" customWidth="1"/>
    <col min="71" max="71" width="5" style="1" hidden="1" customWidth="1"/>
    <col min="72" max="72" width="8.85546875" style="1" hidden="1" customWidth="1"/>
    <col min="73" max="73" width="5.7109375" style="1" hidden="1" customWidth="1"/>
    <col min="74" max="74" width="7.140625" style="1" hidden="1" customWidth="1"/>
    <col min="75" max="75" width="7.7109375" style="1" hidden="1" customWidth="1"/>
    <col min="76" max="76" width="9.140625" style="1" hidden="1" customWidth="1"/>
    <col min="77" max="77" width="4.42578125" style="1" hidden="1" customWidth="1"/>
    <col min="78" max="78" width="3.42578125" style="1" hidden="1" customWidth="1"/>
    <col min="79" max="79" width="4.28515625" style="1" hidden="1" customWidth="1"/>
    <col min="80" max="80" width="5.5703125" style="1" hidden="1" customWidth="1"/>
    <col min="81" max="81" width="4.28515625" style="1" hidden="1" customWidth="1"/>
    <col min="82" max="83" width="9.140625" style="1" hidden="1" customWidth="1"/>
    <col min="84" max="84" width="8.85546875" style="1" customWidth="1"/>
    <col min="85" max="16384" width="8.85546875" style="1"/>
  </cols>
  <sheetData>
    <row r="1" spans="1:83" ht="18" customHeight="1">
      <c r="A1" s="20"/>
      <c r="B1" s="21" t="s">
        <v>26</v>
      </c>
      <c r="C1" s="22"/>
      <c r="D1" s="3"/>
      <c r="E1" s="23"/>
      <c r="F1" s="22"/>
      <c r="G1" s="3"/>
      <c r="H1" s="23"/>
      <c r="I1" s="22"/>
      <c r="J1" s="3"/>
      <c r="K1" s="23"/>
      <c r="L1" s="22"/>
      <c r="M1" s="3"/>
      <c r="N1" s="23"/>
      <c r="O1" s="22"/>
      <c r="P1" s="3"/>
      <c r="Q1" s="23"/>
      <c r="R1" s="22"/>
      <c r="S1" s="3"/>
      <c r="T1" s="22"/>
      <c r="U1" s="22"/>
      <c r="V1" s="3"/>
      <c r="W1" s="207" t="s">
        <v>27</v>
      </c>
      <c r="X1" s="208"/>
      <c r="Y1" s="208"/>
      <c r="Z1" s="208"/>
      <c r="AA1" s="208"/>
      <c r="AB1" s="208"/>
      <c r="AC1" s="208"/>
      <c r="AD1" s="208"/>
      <c r="AE1" s="208"/>
      <c r="AF1" s="208"/>
      <c r="AG1" s="209"/>
      <c r="AH1" s="209"/>
      <c r="AI1" s="209"/>
      <c r="AJ1" s="210"/>
      <c r="AK1" s="24"/>
      <c r="AL1" s="207" t="s">
        <v>28</v>
      </c>
      <c r="AM1" s="211"/>
      <c r="AN1" s="211"/>
      <c r="AO1" s="211"/>
      <c r="AP1" s="208"/>
      <c r="AQ1" s="211"/>
      <c r="AR1" s="211"/>
      <c r="AS1" s="211"/>
      <c r="AT1" s="211"/>
      <c r="AU1" s="211"/>
      <c r="AV1" s="209"/>
      <c r="AW1" s="212"/>
      <c r="AX1" s="212"/>
      <c r="AY1" s="209"/>
      <c r="AZ1" s="25"/>
      <c r="BA1" s="194" t="s">
        <v>29</v>
      </c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26"/>
      <c r="BT1" s="25"/>
      <c r="BU1" s="194" t="s">
        <v>30</v>
      </c>
      <c r="BV1" s="195"/>
      <c r="BW1" s="195"/>
      <c r="BX1" s="195"/>
      <c r="BY1" s="195"/>
      <c r="BZ1" s="195"/>
      <c r="CA1" s="195"/>
      <c r="CB1" s="195"/>
      <c r="CC1" s="195"/>
      <c r="CD1" s="195"/>
      <c r="CE1" s="196"/>
    </row>
    <row r="2" spans="1:83" ht="44.25" customHeight="1">
      <c r="A2" s="27"/>
      <c r="B2" s="191" t="s">
        <v>31</v>
      </c>
      <c r="C2" s="192"/>
      <c r="D2" s="28"/>
      <c r="E2" s="191" t="s">
        <v>32</v>
      </c>
      <c r="F2" s="192"/>
      <c r="G2" s="28"/>
      <c r="H2" s="191" t="s">
        <v>33</v>
      </c>
      <c r="I2" s="192"/>
      <c r="J2" s="28"/>
      <c r="K2" s="191" t="s">
        <v>34</v>
      </c>
      <c r="L2" s="192"/>
      <c r="M2" s="28"/>
      <c r="N2" s="191" t="s">
        <v>35</v>
      </c>
      <c r="O2" s="192"/>
      <c r="P2" s="28"/>
      <c r="Q2" s="191" t="s">
        <v>36</v>
      </c>
      <c r="R2" s="192"/>
      <c r="S2" s="28"/>
      <c r="T2" s="199" t="s">
        <v>37</v>
      </c>
      <c r="U2" s="200"/>
      <c r="V2" s="29"/>
      <c r="W2" s="30" t="s">
        <v>38</v>
      </c>
      <c r="X2" s="31" t="s">
        <v>39</v>
      </c>
      <c r="Y2" s="31" t="s">
        <v>40</v>
      </c>
      <c r="Z2" s="32" t="s">
        <v>41</v>
      </c>
      <c r="AA2" s="33"/>
      <c r="AB2" s="31" t="s">
        <v>42</v>
      </c>
      <c r="AC2" s="31" t="s">
        <v>43</v>
      </c>
      <c r="AD2" s="31" t="s">
        <v>44</v>
      </c>
      <c r="AE2" s="31" t="s">
        <v>45</v>
      </c>
      <c r="AF2" s="34"/>
      <c r="AG2" s="213" t="s">
        <v>46</v>
      </c>
      <c r="AH2" s="214"/>
      <c r="AI2" s="214"/>
      <c r="AJ2" s="215"/>
      <c r="AK2" s="35"/>
      <c r="AL2" s="36" t="s">
        <v>38</v>
      </c>
      <c r="AM2" s="37" t="s">
        <v>39</v>
      </c>
      <c r="AN2" s="37" t="s">
        <v>47</v>
      </c>
      <c r="AO2" s="38" t="s">
        <v>48</v>
      </c>
      <c r="AP2" s="39"/>
      <c r="AQ2" s="37" t="s">
        <v>49</v>
      </c>
      <c r="AR2" s="37" t="s">
        <v>43</v>
      </c>
      <c r="AS2" s="37" t="s">
        <v>44</v>
      </c>
      <c r="AT2" s="37" t="s">
        <v>45</v>
      </c>
      <c r="AU2" s="40"/>
      <c r="AV2" s="216" t="s">
        <v>46</v>
      </c>
      <c r="AW2" s="217"/>
      <c r="AX2" s="217"/>
      <c r="AY2" s="217"/>
      <c r="AZ2" s="41"/>
      <c r="BA2" s="42" t="s">
        <v>50</v>
      </c>
      <c r="BB2" s="43"/>
      <c r="BC2" s="44" t="s">
        <v>51</v>
      </c>
      <c r="BD2" s="44" t="s">
        <v>52</v>
      </c>
      <c r="BE2" s="201" t="s">
        <v>53</v>
      </c>
      <c r="BF2" s="202"/>
      <c r="BG2" s="202"/>
      <c r="BH2" s="202"/>
      <c r="BI2" s="203"/>
      <c r="BJ2" s="44" t="s">
        <v>54</v>
      </c>
      <c r="BK2" s="44" t="s">
        <v>55</v>
      </c>
      <c r="BL2" s="44" t="s">
        <v>56</v>
      </c>
      <c r="BM2" s="44" t="s">
        <v>57</v>
      </c>
      <c r="BN2" s="45"/>
      <c r="BO2" s="46"/>
      <c r="BP2" s="46"/>
      <c r="BQ2" s="46"/>
      <c r="BR2" s="46"/>
      <c r="BS2" s="47"/>
      <c r="BT2" s="41"/>
      <c r="BU2" s="48" t="s">
        <v>38</v>
      </c>
      <c r="BV2" s="48" t="s">
        <v>39</v>
      </c>
      <c r="BW2" s="48" t="s">
        <v>47</v>
      </c>
      <c r="BX2" s="49"/>
      <c r="BY2" s="50"/>
      <c r="BZ2" s="51" t="s">
        <v>58</v>
      </c>
      <c r="CA2" s="50"/>
      <c r="CB2" s="197" t="s">
        <v>46</v>
      </c>
      <c r="CC2" s="198"/>
      <c r="CD2" s="198"/>
      <c r="CE2" s="198"/>
    </row>
    <row r="3" spans="1:83" ht="30.75" customHeight="1">
      <c r="A3" s="27"/>
      <c r="B3" s="53">
        <v>6</v>
      </c>
      <c r="C3" s="53">
        <v>18</v>
      </c>
      <c r="D3" s="28"/>
      <c r="E3" s="53">
        <v>1</v>
      </c>
      <c r="F3" s="53">
        <v>9</v>
      </c>
      <c r="G3" s="28"/>
      <c r="H3" s="53">
        <v>13</v>
      </c>
      <c r="I3" s="53">
        <v>5</v>
      </c>
      <c r="J3" s="28"/>
      <c r="K3" s="53">
        <v>2</v>
      </c>
      <c r="L3" s="53">
        <v>1</v>
      </c>
      <c r="M3" s="28"/>
      <c r="N3" s="53">
        <v>20</v>
      </c>
      <c r="O3" s="53">
        <v>20</v>
      </c>
      <c r="P3" s="28"/>
      <c r="Q3" s="53">
        <v>3</v>
      </c>
      <c r="R3" s="53">
        <v>3</v>
      </c>
      <c r="S3" s="28"/>
      <c r="T3" s="54" t="s">
        <v>59</v>
      </c>
      <c r="U3" s="55">
        <v>7</v>
      </c>
      <c r="V3" s="29"/>
      <c r="W3" s="56" cm="1">
        <f t="array" ref="W3">RANK(AD3,$AD$3:$AD$8,1)</f>
        <v>6</v>
      </c>
      <c r="X3" s="57" cm="1">
        <f t="array" ref="X3">IF(COUNTIF(Y$3:$Y8,Y3)&gt;1,CONCATENATE(Y3&amp;"="),Y3)</f>
        <v>6</v>
      </c>
      <c r="Y3" s="58" cm="1">
        <f t="array" ref="Y3">RANK(AC3,$AC$3:$AC$8,1)</f>
        <v>6</v>
      </c>
      <c r="Z3" s="59" t="s">
        <v>31</v>
      </c>
      <c r="AA3" s="60">
        <v>0.1</v>
      </c>
      <c r="AB3" s="58" cm="1">
        <f t="array" ref="AB3">SUM(B3:B10)</f>
        <v>598</v>
      </c>
      <c r="AC3" s="58" cm="1">
        <f t="array" ref="AC3">AB3+(AE3*1000)</f>
        <v>4598</v>
      </c>
      <c r="AD3" s="58" cm="1">
        <f t="array" ref="AD3">AC3+AA3</f>
        <v>4598.1000000000004</v>
      </c>
      <c r="AE3" s="61" cm="1">
        <f t="array" ref="AE3">IF(COUNTIF(B3:B10,$F$23)=0,0,COUNTIF(B3:B10,$F$23))</f>
        <v>4</v>
      </c>
      <c r="AF3" s="62">
        <v>1</v>
      </c>
      <c r="AG3" s="63" cm="1">
        <f t="array" ref="AG3">VLOOKUP(AF3,$W$3:$AB$8,2,FALSE)</f>
        <v>1</v>
      </c>
      <c r="AH3" s="64" t="str" cm="1">
        <f t="array" ref="AH3">VLOOKUP(AF3,$W$3:$AB$8,4,FALSE)</f>
        <v>Witham</v>
      </c>
      <c r="AI3" s="65" cm="1">
        <f t="array" ref="AI3">VLOOKUP(AF3,$W$3:$AB$8,6,FALSE)</f>
        <v>187</v>
      </c>
      <c r="AJ3" s="65" cm="1">
        <f t="array" ref="AJ3">VLOOKUP(AF3,$W$3:$AE$8,9,FALSE)</f>
        <v>0</v>
      </c>
      <c r="AK3" s="66"/>
      <c r="AL3" s="67" cm="1">
        <f t="array" ref="AL3">RANK(AS3,$AS$3:$AS$8,1)</f>
        <v>4</v>
      </c>
      <c r="AM3" s="68" cm="1">
        <f t="array" ref="AM3">IF(COUNTIF($AN$3:AN8,AN3)&gt;1,CONCATENATE(AN3&amp;"="),AN3)</f>
        <v>4</v>
      </c>
      <c r="AN3" s="69" cm="1">
        <f t="array" ref="AN3">RANK(AR3,$AR$3:$AR$8,1)</f>
        <v>4</v>
      </c>
      <c r="AO3" s="70" t="s">
        <v>31</v>
      </c>
      <c r="AP3" s="71">
        <v>0.1</v>
      </c>
      <c r="AQ3" s="69" cm="1">
        <f t="array" ref="AQ3">SUM(C3:C6)</f>
        <v>126</v>
      </c>
      <c r="AR3" s="69" cm="1">
        <f t="array" ref="AR3">AQ3+(AT3*1000)</f>
        <v>126</v>
      </c>
      <c r="AS3" s="72" cm="1">
        <f t="array" ref="AS3">AR3+AP3</f>
        <v>126.1</v>
      </c>
      <c r="AT3" s="69" cm="1">
        <f t="array" ref="AT3">IF(COUNTIF(C3:C6,$F$24)=0,0,COUNTIF(C3:C6,$F$24))</f>
        <v>0</v>
      </c>
      <c r="AU3" s="73">
        <v>1</v>
      </c>
      <c r="AV3" s="74" cm="1">
        <f t="array" ref="AV3">VLOOKUP(AU3,$AL$3:$AQ$8,2,FALSE)</f>
        <v>1</v>
      </c>
      <c r="AW3" s="75" t="str" cm="1">
        <f t="array" ref="AW3">VLOOKUP(AU3,$AL$3:$AQ$8,4,FALSE)</f>
        <v>Ipswich Jaffa</v>
      </c>
      <c r="AX3" s="76" cm="1">
        <f t="array" ref="AX3">VLOOKUP(AU3,$AL$3:$AQ$8,6,FALSE)</f>
        <v>20</v>
      </c>
      <c r="AY3" s="77" cm="1">
        <f t="array" ref="AY3">VLOOKUP(AU3,$AL$3:$AT$8,9,FALSE)</f>
        <v>0</v>
      </c>
      <c r="AZ3" s="41"/>
      <c r="BA3" s="78" cm="1">
        <f t="array" ref="BA3">RANK(BI3,$BI$3:$BI$8,1)</f>
        <v>6</v>
      </c>
      <c r="BB3" s="79" t="s">
        <v>31</v>
      </c>
      <c r="BC3" s="78" cm="1">
        <f t="array" ref="BC3">Y3+AN3</f>
        <v>10</v>
      </c>
      <c r="BD3" s="78" cm="1">
        <f t="array" ref="BD3">AB3+AQ3</f>
        <v>724</v>
      </c>
      <c r="BE3" s="78" cm="1">
        <f t="array" ref="BE3">BC3+(BF3*1000)</f>
        <v>4010</v>
      </c>
      <c r="BF3" s="80" cm="1">
        <f t="array" ref="BF3">AT3+AE3</f>
        <v>4</v>
      </c>
      <c r="BG3" s="81" cm="1">
        <f t="array" ref="BG3">BE3+(BD3/10000)</f>
        <v>4010.0724</v>
      </c>
      <c r="BH3" s="78" cm="1">
        <f t="array" ref="BH3">IF(COUNTIF($BG$3:$BG$8,BG3)=1,0,0.0001*BK3)</f>
        <v>0</v>
      </c>
      <c r="BI3" s="81" cm="1">
        <f t="array" ref="BI3">BG3+BH3</f>
        <v>4010.0724</v>
      </c>
      <c r="BJ3" s="78" cm="1">
        <f t="array" ref="BJ3">RANK((LARGE($BG$3:$BG$8,6)),$BG$3:$BG$8,1)</f>
        <v>1</v>
      </c>
      <c r="BK3" s="82">
        <v>1</v>
      </c>
      <c r="BL3" s="82">
        <v>6</v>
      </c>
      <c r="BM3" s="78" cm="1">
        <f t="array" ref="BM3">VLOOKUP(BK3,$BA$3:$BF$8,5,FALSE)+(VLOOKUP(BK3,$BA$3:$BF$8,6,FALSE)/100)</f>
        <v>3</v>
      </c>
      <c r="BN3" s="83" cm="1">
        <f t="array" ref="BN3">IF(COUNTIF($BJ$3:$BJ$8,BJ3)&gt;1,CONCATENATE(BJ3&amp;"="),BJ3)</f>
        <v>1</v>
      </c>
      <c r="BO3" s="84" t="str" cm="1">
        <f t="array" ref="BO3">VLOOKUP(BK3,$BA$3:$BB$8,2,FALSE)</f>
        <v>Witham</v>
      </c>
      <c r="BP3" s="85" cm="1">
        <f t="array" ref="BP3">VLOOKUP(BK3,$BA$3:$BD$8,3,FALSE)</f>
        <v>3</v>
      </c>
      <c r="BQ3" s="85" cm="1">
        <f t="array" ref="BQ3">VLOOKUP(BK3,$BA$3:$BF$8,6,FALSE)</f>
        <v>0</v>
      </c>
      <c r="BR3" s="85" t="str" cm="1">
        <f t="array" ref="BR3">IF(COUNTIF($BM$3:$BM$8,BM3)=1,"",VLOOKUP(BK3,$BA$3:$BD$8,4,FALSE))</f>
        <v/>
      </c>
      <c r="BS3" s="85" cm="1">
        <f t="array" ref="BS3">IF(COUNTIF($BJ$3:$BJ$8,BJ3)&gt;1,(SUMIF($BJ$3:$BJ$8,BJ3,$BL$3:$BL$8))/COUNTIF($BJ$3:$BJ$8,BJ3),BL3)</f>
        <v>6</v>
      </c>
      <c r="BT3" s="41"/>
      <c r="BU3" s="86" cm="1">
        <f t="array" ref="BU3">RANK(CA3,$CA$3:$CA$8)</f>
        <v>6</v>
      </c>
      <c r="BV3" s="86" cm="1">
        <f t="array" ref="BV3">IF(COUNTIF($BW$3:$BW$8,BW3)&gt;1,CONCATENATE(BW3&amp;"="),BW3)</f>
        <v>6</v>
      </c>
      <c r="BW3" s="86" cm="1">
        <f t="array" ref="BW3">RANK(BY3,$BY$3:$BY$8)</f>
        <v>6</v>
      </c>
      <c r="BX3" s="87" t="s">
        <v>31</v>
      </c>
      <c r="BY3" s="86" cm="1">
        <f t="array" ref="BY3">U3+VLOOKUP(BX3,$BO$3:$BS$8,5,FALSE)</f>
        <v>8</v>
      </c>
      <c r="BZ3" s="86">
        <v>0.1</v>
      </c>
      <c r="CA3" s="86" cm="1">
        <f t="array" ref="CA3">BY3+BZ3</f>
        <v>8.1</v>
      </c>
      <c r="CB3" s="86">
        <v>1</v>
      </c>
      <c r="CC3" s="86" cm="1">
        <f t="array" ref="CC3">VLOOKUP($CB3,$BU$3:$BY$8,2,FALSE)</f>
        <v>1</v>
      </c>
      <c r="CD3" s="88" t="str" cm="1">
        <f t="array" ref="CD3">VLOOKUP($CB3,$BU$3:$BY$8,4,FALSE)</f>
        <v>Colchester Harriers</v>
      </c>
      <c r="CE3" s="86" cm="1">
        <f t="array" ref="CE3">VLOOKUP($CB3,$BU$3:$BY$8,5,FALSE)</f>
        <v>25</v>
      </c>
    </row>
    <row r="4" spans="1:83" ht="30.75" customHeight="1">
      <c r="A4" s="27"/>
      <c r="B4" s="53">
        <v>14</v>
      </c>
      <c r="C4" s="53">
        <v>28</v>
      </c>
      <c r="D4" s="28"/>
      <c r="E4" s="53">
        <v>5</v>
      </c>
      <c r="F4" s="53">
        <v>15</v>
      </c>
      <c r="G4" s="28"/>
      <c r="H4" s="53">
        <v>21</v>
      </c>
      <c r="I4" s="53">
        <v>17</v>
      </c>
      <c r="J4" s="28"/>
      <c r="K4" s="53">
        <v>31</v>
      </c>
      <c r="L4" s="53">
        <v>2</v>
      </c>
      <c r="M4" s="28"/>
      <c r="N4" s="53">
        <v>23</v>
      </c>
      <c r="O4" s="53">
        <v>22</v>
      </c>
      <c r="P4" s="28"/>
      <c r="Q4" s="53">
        <v>7</v>
      </c>
      <c r="R4" s="53">
        <v>10</v>
      </c>
      <c r="S4" s="28"/>
      <c r="T4" s="54" t="s">
        <v>60</v>
      </c>
      <c r="U4" s="55">
        <v>22</v>
      </c>
      <c r="V4" s="29"/>
      <c r="W4" s="56" cm="1">
        <f t="array" ref="W4">RANK(AD4,$AD$3:$AD$8,1)</f>
        <v>2</v>
      </c>
      <c r="X4" s="57" cm="1">
        <f t="array" ref="X4">IF(COUNTIF(Y$3:$Y9,Y4)&gt;1,CONCATENATE(Y4&amp;"="),Y4)</f>
        <v>2</v>
      </c>
      <c r="Y4" s="58" cm="1">
        <f t="array" ref="Y4">RANK(AC4,$AC$3:$AC$8,1)</f>
        <v>2</v>
      </c>
      <c r="Z4" s="59" t="s">
        <v>61</v>
      </c>
      <c r="AA4" s="60">
        <v>0.2</v>
      </c>
      <c r="AB4" s="58" cm="1">
        <f t="array" ref="AB4">SUM(E3:E10)</f>
        <v>228</v>
      </c>
      <c r="AC4" s="58" cm="1">
        <f t="array" ref="AC4">AB4+(AE4*1000)</f>
        <v>228</v>
      </c>
      <c r="AD4" s="58" cm="1">
        <f t="array" ref="AD4">AC4+AA4</f>
        <v>228.2</v>
      </c>
      <c r="AE4" s="61" cm="1">
        <f t="array" ref="AE4">IF(COUNTIF(E3:E10,$F$23)=0,0,COUNTIF(E3:E10,$F$23))</f>
        <v>0</v>
      </c>
      <c r="AF4" s="62">
        <v>2</v>
      </c>
      <c r="AG4" s="63" cm="1">
        <f t="array" ref="AG4">VLOOKUP(AF4,$W$3:$AB$8,2,FALSE)</f>
        <v>2</v>
      </c>
      <c r="AH4" s="64" t="str" cm="1">
        <f t="array" ref="AH4">VLOOKUP(AF4,$W$3:$AB$8,4,FALSE)</f>
        <v>Colchester Harriers</v>
      </c>
      <c r="AI4" s="65" cm="1">
        <f t="array" ref="AI4">VLOOKUP(AF4,$W$3:$AB$8,6,FALSE)</f>
        <v>228</v>
      </c>
      <c r="AJ4" s="65" cm="1">
        <f t="array" ref="AJ4">VLOOKUP(AF4,$W$3:$AE$8,9,FALSE)</f>
        <v>0</v>
      </c>
      <c r="AK4" s="66"/>
      <c r="AL4" s="67" cm="1">
        <f t="array" ref="AL4">RANK(AS4,$AS$3:$AS$8,1)</f>
        <v>5</v>
      </c>
      <c r="AM4" s="68" cm="1">
        <f t="array" ref="AM4">IF(COUNTIF($AN$3:AN9,AN4)&gt;1,CONCATENATE(AN4&amp;"="),AN4)</f>
        <v>5</v>
      </c>
      <c r="AN4" s="69" cm="1">
        <f t="array" ref="AN4">RANK(AR4,$AR$3:$AR$8,1)</f>
        <v>5</v>
      </c>
      <c r="AO4" s="70" t="s">
        <v>61</v>
      </c>
      <c r="AP4" s="71">
        <v>0.2</v>
      </c>
      <c r="AQ4" s="69" cm="1">
        <f t="array" ref="AQ4">SUM(F3:F6)</f>
        <v>96</v>
      </c>
      <c r="AR4" s="69" cm="1">
        <f t="array" ref="AR4">AQ4+(AT4*1000)</f>
        <v>1096</v>
      </c>
      <c r="AS4" s="72" cm="1">
        <f t="array" ref="AS4">AR4+AP4</f>
        <v>1096.2</v>
      </c>
      <c r="AT4" s="69" cm="1">
        <f t="array" ref="AT4">IF(COUNTIF(F3:F6,$F$24)=0,0,COUNTIF(F3:F6,$F$24))</f>
        <v>1</v>
      </c>
      <c r="AU4" s="73">
        <v>2</v>
      </c>
      <c r="AV4" s="74" cm="1">
        <f t="array" ref="AV4">VLOOKUP(AU4,$AL$3:$AQ$8,2,FALSE)</f>
        <v>2</v>
      </c>
      <c r="AW4" s="75" t="str" cm="1">
        <f t="array" ref="AW4">VLOOKUP(AU4,$AL$3:$AQ$8,4,FALSE)</f>
        <v>Witham</v>
      </c>
      <c r="AX4" s="76" cm="1">
        <f t="array" ref="AX4">VLOOKUP(AU4,$AL$3:$AQ$8,6,FALSE)</f>
        <v>73</v>
      </c>
      <c r="AY4" s="77" cm="1">
        <f t="array" ref="AY4">VLOOKUP(AU4,$AL$3:$AT$8,9,FALSE)</f>
        <v>0</v>
      </c>
      <c r="AZ4" s="41"/>
      <c r="BA4" s="78" cm="1">
        <f t="array" ref="BA4">RANK(BI4,$BI$3:$BI$8,1)</f>
        <v>4</v>
      </c>
      <c r="BB4" s="79" t="s">
        <v>61</v>
      </c>
      <c r="BC4" s="78" cm="1">
        <f t="array" ref="BC4">Y4+AN4</f>
        <v>7</v>
      </c>
      <c r="BD4" s="78" cm="1">
        <f t="array" ref="BD4">AB4+AQ4</f>
        <v>324</v>
      </c>
      <c r="BE4" s="78" cm="1">
        <f t="array" ref="BE4">BC4+(BF4*1000)</f>
        <v>1007</v>
      </c>
      <c r="BF4" s="80" cm="1">
        <f t="array" ref="BF4">AT4+AE4</f>
        <v>1</v>
      </c>
      <c r="BG4" s="81" cm="1">
        <f t="array" ref="BG4">BE4+(BD4/10000)</f>
        <v>1007.0324000000001</v>
      </c>
      <c r="BH4" s="78" cm="1">
        <f t="array" ref="BH4">IF(COUNTIF($BG$3:$BG$8,BG4)=1,0,0.0001*BK4)</f>
        <v>0</v>
      </c>
      <c r="BI4" s="81" cm="1">
        <f t="array" ref="BI4">BG4+BH4</f>
        <v>1007.0324000000001</v>
      </c>
      <c r="BJ4" s="78" cm="1">
        <f t="array" ref="BJ4">RANK((LARGE($BG$3:$BG$8,5)),$BG$3:$BG$8,1)</f>
        <v>2</v>
      </c>
      <c r="BK4" s="82">
        <v>2</v>
      </c>
      <c r="BL4" s="82">
        <v>5</v>
      </c>
      <c r="BM4" s="78" cm="1">
        <f t="array" ref="BM4">VLOOKUP(BK4,$BA$3:$BF$8,5,FALSE)+(VLOOKUP(BK4,$BA$3:$BF$8,6,FALSE)/100)</f>
        <v>5</v>
      </c>
      <c r="BN4" s="83" cm="1">
        <f t="array" ref="BN4">IF(COUNTIF($BJ$3:$BJ$8,BJ4)&gt;1,CONCATENATE(BJ4&amp;"="),BJ4)</f>
        <v>2</v>
      </c>
      <c r="BO4" s="84" t="str" cm="1">
        <f t="array" ref="BO4">VLOOKUP(BK4,$BA$3:$BB$8,2,FALSE)</f>
        <v>Ipswich Jaffa</v>
      </c>
      <c r="BP4" s="85" cm="1">
        <f t="array" ref="BP4">VLOOKUP(BK4,$BA$3:$BD$8,3,FALSE)</f>
        <v>5</v>
      </c>
      <c r="BQ4" s="85" cm="1">
        <f t="array" ref="BQ4">VLOOKUP(BK4,$BA$3:$BF$8,6,FALSE)</f>
        <v>0</v>
      </c>
      <c r="BR4" s="85" t="str" cm="1">
        <f t="array" ref="BR4">IF(COUNTIF($BM$3:$BM$8,BP4)=1,"",VLOOKUP(BK4,$BA$3:$BD$8,4,FALSE))</f>
        <v/>
      </c>
      <c r="BS4" s="85" cm="1">
        <f t="array" ref="BS4">IF(COUNTIF($BJ$3:$BJ$8,BJ4)&gt;1,(SUMIF($BJ$3:$BJ$8,BJ4,$BL$3:$BL$8))/COUNTIF($BJ$3:$BJ$8,BJ4),BL4)</f>
        <v>5</v>
      </c>
      <c r="BT4" s="41"/>
      <c r="BU4" s="86" cm="1">
        <f t="array" ref="BU4">RANK(CA4,$CA$3:$CA$8)</f>
        <v>1</v>
      </c>
      <c r="BV4" s="86" cm="1">
        <f t="array" ref="BV4">IF(COUNTIF($BW$3:$BW$8,BW4)&gt;1,CONCATENATE(BW4&amp;"="),BW4)</f>
        <v>1</v>
      </c>
      <c r="BW4" s="86" cm="1">
        <f t="array" ref="BW4">RANK(BY4,$BY$3:$BY$8)</f>
        <v>1</v>
      </c>
      <c r="BX4" s="87" t="s">
        <v>61</v>
      </c>
      <c r="BY4" s="86" cm="1">
        <f t="array" ref="BY4">U4+VLOOKUP(BX4,$BO$3:$BS$8,5,FALSE)</f>
        <v>25</v>
      </c>
      <c r="BZ4" s="86">
        <v>0.2</v>
      </c>
      <c r="CA4" s="86" cm="1">
        <f t="array" ref="CA4">BY4+BZ4</f>
        <v>25.2</v>
      </c>
      <c r="CB4" s="86">
        <v>2</v>
      </c>
      <c r="CC4" s="86" cm="1">
        <f t="array" ref="CC4">VLOOKUP($CB4,$BU$3:$BY$8,2,FALSE)</f>
        <v>2</v>
      </c>
      <c r="CD4" s="88" t="str" cm="1">
        <f t="array" ref="CD4">VLOOKUP($CB4,$BU$3:$BY$8,4,FALSE)</f>
        <v>Ipswich Jaffa</v>
      </c>
      <c r="CE4" s="86" cm="1">
        <f t="array" ref="CE4">VLOOKUP($CB4,$BU$3:$BY$8,5,FALSE)</f>
        <v>21</v>
      </c>
    </row>
    <row r="5" spans="1:83" ht="30.75" customHeight="1">
      <c r="A5" s="27"/>
      <c r="B5" s="53">
        <v>66</v>
      </c>
      <c r="C5" s="53">
        <v>34</v>
      </c>
      <c r="D5" s="28"/>
      <c r="E5" s="53">
        <v>8</v>
      </c>
      <c r="F5" s="53">
        <v>16</v>
      </c>
      <c r="G5" s="28"/>
      <c r="H5" s="53">
        <v>65</v>
      </c>
      <c r="I5" s="53">
        <v>36</v>
      </c>
      <c r="J5" s="28"/>
      <c r="K5" s="53">
        <v>43</v>
      </c>
      <c r="L5" s="53">
        <v>6</v>
      </c>
      <c r="M5" s="28"/>
      <c r="N5" s="53">
        <v>39</v>
      </c>
      <c r="O5" s="53">
        <v>23</v>
      </c>
      <c r="P5" s="28"/>
      <c r="Q5" s="53">
        <v>10</v>
      </c>
      <c r="R5" s="53">
        <v>19</v>
      </c>
      <c r="S5" s="28"/>
      <c r="T5" s="54" t="s">
        <v>62</v>
      </c>
      <c r="U5" s="55">
        <v>12</v>
      </c>
      <c r="V5" s="29"/>
      <c r="W5" s="56" cm="1">
        <f t="array" ref="W5">RANK(AD5,$AD$3:$AD$8,1)</f>
        <v>5</v>
      </c>
      <c r="X5" s="57" cm="1">
        <f t="array" ref="X5">IF(COUNTIF(Y$3:$Y10,Y5)&gt;1,CONCATENATE(Y5&amp;"="),Y5)</f>
        <v>5</v>
      </c>
      <c r="Y5" s="58" cm="1">
        <f t="array" ref="Y5">RANK(AC5,$AC$3:$AC$8,1)</f>
        <v>5</v>
      </c>
      <c r="Z5" s="59" t="s">
        <v>63</v>
      </c>
      <c r="AA5" s="60">
        <v>0.3</v>
      </c>
      <c r="AB5" s="58" cm="1">
        <f t="array" ref="AB5">SUM(H3:H10)</f>
        <v>506</v>
      </c>
      <c r="AC5" s="58" cm="1">
        <f t="array" ref="AC5">AB5+(AE5*1000)</f>
        <v>506</v>
      </c>
      <c r="AD5" s="58" cm="1">
        <f t="array" ref="AD5">AC5+AA5</f>
        <v>506.3</v>
      </c>
      <c r="AE5" s="61" cm="1">
        <f t="array" ref="AE5">IF(COUNTIF(H3:H10,$F$23)=0,0,COUNTIF(H3:H10,$F$23))</f>
        <v>0</v>
      </c>
      <c r="AF5" s="62">
        <v>3</v>
      </c>
      <c r="AG5" s="63" cm="1">
        <f t="array" ref="AG5">VLOOKUP(AF5,$W$3:$AB$8,2,FALSE)</f>
        <v>3</v>
      </c>
      <c r="AH5" s="64" t="str" cm="1">
        <f t="array" ref="AH5">VLOOKUP(AF5,$W$3:$AB$8,4,FALSE)</f>
        <v>Springfield</v>
      </c>
      <c r="AI5" s="65" cm="1">
        <f t="array" ref="AI5">VLOOKUP(AF5,$W$3:$AB$8,6,FALSE)</f>
        <v>415</v>
      </c>
      <c r="AJ5" s="65" cm="1">
        <f t="array" ref="AJ5">VLOOKUP(AF5,$W$3:$AE$8,9,FALSE)</f>
        <v>0</v>
      </c>
      <c r="AK5" s="66"/>
      <c r="AL5" s="67" cm="1">
        <f t="array" ref="AL5">RANK(AS5,$AS$3:$AS$8,1)</f>
        <v>6</v>
      </c>
      <c r="AM5" s="68" cm="1">
        <f t="array" ref="AM5">IF(COUNTIF($AN$3:AN10,AN5)&gt;1,CONCATENATE(AN5&amp;"="),AN5)</f>
        <v>6</v>
      </c>
      <c r="AN5" s="69" cm="1">
        <f t="array" ref="AN5">RANK(AR5,$AR$3:$AR$8,1)</f>
        <v>6</v>
      </c>
      <c r="AO5" s="70" t="s">
        <v>63</v>
      </c>
      <c r="AP5" s="71">
        <v>0.3</v>
      </c>
      <c r="AQ5" s="69" cm="1">
        <f t="array" ref="AQ5">SUM(I3:I6)</f>
        <v>114</v>
      </c>
      <c r="AR5" s="69" cm="1">
        <f t="array" ref="AR5">AQ5+(AT5*1000)</f>
        <v>1114</v>
      </c>
      <c r="AS5" s="72" cm="1">
        <f t="array" ref="AS5">AR5+AP5</f>
        <v>1114.3</v>
      </c>
      <c r="AT5" s="69" cm="1">
        <f t="array" ref="AT5">IF(COUNTIF(I3:I6,$F$24)=0,0,COUNTIF(I3:I6,$F$24))</f>
        <v>1</v>
      </c>
      <c r="AU5" s="73">
        <v>3</v>
      </c>
      <c r="AV5" s="74" cm="1">
        <f t="array" ref="AV5">VLOOKUP(AU5,$AL$3:$AQ$8,2,FALSE)</f>
        <v>3</v>
      </c>
      <c r="AW5" s="75" t="str" cm="1">
        <f t="array" ref="AW5">VLOOKUP(AU5,$AL$3:$AQ$8,4,FALSE)</f>
        <v>Springfield</v>
      </c>
      <c r="AX5" s="76" cm="1">
        <f t="array" ref="AX5">VLOOKUP(AU5,$AL$3:$AQ$8,6,FALSE)</f>
        <v>96</v>
      </c>
      <c r="AY5" s="77" cm="1">
        <f t="array" ref="AY5">VLOOKUP(AU5,$AL$3:$AT$8,9,FALSE)</f>
        <v>0</v>
      </c>
      <c r="AZ5" s="41"/>
      <c r="BA5" s="78" cm="1">
        <f t="array" ref="BA5">RANK(BI5,$BI$3:$BI$8,1)</f>
        <v>5</v>
      </c>
      <c r="BB5" s="79" t="s">
        <v>63</v>
      </c>
      <c r="BC5" s="78" cm="1">
        <f t="array" ref="BC5">Y5+AN5</f>
        <v>11</v>
      </c>
      <c r="BD5" s="78" cm="1">
        <f t="array" ref="BD5">AB5+AQ5</f>
        <v>620</v>
      </c>
      <c r="BE5" s="78" cm="1">
        <f t="array" ref="BE5">BC5+(BF5*1000)</f>
        <v>1011</v>
      </c>
      <c r="BF5" s="80" cm="1">
        <f t="array" ref="BF5">AT5+AE5</f>
        <v>1</v>
      </c>
      <c r="BG5" s="81" cm="1">
        <f t="array" ref="BG5">BE5+(BD5/10000)</f>
        <v>1011.062</v>
      </c>
      <c r="BH5" s="78" cm="1">
        <f t="array" ref="BH5">IF(COUNTIF($BG$3:$BG$8,BG5)=1,0,0.0001*BK5)</f>
        <v>0</v>
      </c>
      <c r="BI5" s="81" cm="1">
        <f t="array" ref="BI5">BG5+BH5</f>
        <v>1011.062</v>
      </c>
      <c r="BJ5" s="78" cm="1">
        <f t="array" ref="BJ5">RANK((LARGE($BG$3:$BG$8,4)),$BG$3:$BG$8,1)</f>
        <v>3</v>
      </c>
      <c r="BK5" s="82">
        <v>3</v>
      </c>
      <c r="BL5" s="82">
        <v>4</v>
      </c>
      <c r="BM5" s="78" cm="1">
        <f t="array" ref="BM5">VLOOKUP(BK5,$BA$3:$BF$8,5,FALSE)+(VLOOKUP(BK5,$BA$3:$BF$8,6,FALSE)/100)</f>
        <v>6</v>
      </c>
      <c r="BN5" s="83" cm="1">
        <f t="array" ref="BN5">IF(COUNTIF($BJ$3:$BJ$8,BJ5)&gt;1,CONCATENATE(BJ5&amp;"="),BJ5)</f>
        <v>3</v>
      </c>
      <c r="BO5" s="84" t="str" cm="1">
        <f t="array" ref="BO5">VLOOKUP(BK5,$BA$3:$BB$8,2,FALSE)</f>
        <v>Springfield</v>
      </c>
      <c r="BP5" s="85" cm="1">
        <f t="array" ref="BP5">VLOOKUP(BK5,$BA$3:$BD$8,3,FALSE)</f>
        <v>6</v>
      </c>
      <c r="BQ5" s="85" cm="1">
        <f t="array" ref="BQ5">VLOOKUP(BK5,$BA$3:$BF$8,6,FALSE)</f>
        <v>0</v>
      </c>
      <c r="BR5" s="85" t="str" cm="1">
        <f t="array" ref="BR5">IF(COUNTIF($BM$3:$BM$8,BP5)=1,"",VLOOKUP(BK5,$BA$3:$BD$8,4,FALSE))</f>
        <v/>
      </c>
      <c r="BS5" s="85" cm="1">
        <f t="array" ref="BS5">IF(COUNTIF($BJ$3:$BJ$8,BJ5)&gt;1,(SUMIF($BJ$3:$BJ$8,BJ5,$BL$3:$BL$8))/COUNTIF($BJ$3:$BJ$8,BJ5),BL5)</f>
        <v>4</v>
      </c>
      <c r="BT5" s="41"/>
      <c r="BU5" s="86" cm="1">
        <f t="array" ref="BU5">RANK(CA5,$CA$3:$CA$8)</f>
        <v>5</v>
      </c>
      <c r="BV5" s="86" cm="1">
        <f t="array" ref="BV5">IF(COUNTIF($BW$3:$BW$8,BW5)&gt;1,CONCATENATE(BW5&amp;"="),BW5)</f>
        <v>5</v>
      </c>
      <c r="BW5" s="86" cm="1">
        <f t="array" ref="BW5">RANK(BY5,$BY$3:$BY$8)</f>
        <v>5</v>
      </c>
      <c r="BX5" s="87" t="s">
        <v>63</v>
      </c>
      <c r="BY5" s="86" cm="1">
        <f t="array" ref="BY5">U5+VLOOKUP(BX5,$BO$3:$BS$8,5,FALSE)</f>
        <v>14</v>
      </c>
      <c r="BZ5" s="86">
        <v>0.3</v>
      </c>
      <c r="CA5" s="86" cm="1">
        <f t="array" ref="CA5">BY5+BZ5</f>
        <v>14.3</v>
      </c>
      <c r="CB5" s="86">
        <v>3</v>
      </c>
      <c r="CC5" s="86" cm="1">
        <f t="array" ref="CC5">VLOOKUP($CB5,$BU$3:$BY$8,2,FALSE)</f>
        <v>3</v>
      </c>
      <c r="CD5" s="88" t="str" cm="1">
        <f t="array" ref="CD5">VLOOKUP($CB5,$BU$3:$BY$8,4,FALSE)</f>
        <v>Witham</v>
      </c>
      <c r="CE5" s="86" cm="1">
        <f t="array" ref="CE5">VLOOKUP($CB5,$BU$3:$BY$8,5,FALSE)</f>
        <v>20</v>
      </c>
    </row>
    <row r="6" spans="1:83" ht="30.75" customHeight="1">
      <c r="A6" s="27"/>
      <c r="B6" s="53">
        <v>80</v>
      </c>
      <c r="C6" s="89">
        <v>46</v>
      </c>
      <c r="D6" s="28"/>
      <c r="E6" s="53">
        <v>17</v>
      </c>
      <c r="F6" s="89">
        <v>56</v>
      </c>
      <c r="G6" s="28"/>
      <c r="H6" s="53">
        <v>70</v>
      </c>
      <c r="I6" s="89">
        <v>56</v>
      </c>
      <c r="J6" s="28"/>
      <c r="K6" s="53">
        <v>53</v>
      </c>
      <c r="L6" s="89">
        <v>11</v>
      </c>
      <c r="M6" s="28"/>
      <c r="N6" s="53">
        <v>47</v>
      </c>
      <c r="O6" s="89">
        <v>31</v>
      </c>
      <c r="P6" s="28"/>
      <c r="Q6" s="53">
        <v>24</v>
      </c>
      <c r="R6" s="89">
        <v>41</v>
      </c>
      <c r="S6" s="28"/>
      <c r="T6" s="54" t="s">
        <v>64</v>
      </c>
      <c r="U6" s="55">
        <v>16</v>
      </c>
      <c r="V6" s="29"/>
      <c r="W6" s="56" cm="1">
        <f t="array" ref="W6">RANK(AD6,$AD$3:$AD$8,1)</f>
        <v>4</v>
      </c>
      <c r="X6" s="57" cm="1">
        <f t="array" ref="X6">IF(COUNTIF(Y$3:$Y10,Y6)&gt;1,CONCATENATE(Y6&amp;"="),Y6)</f>
        <v>4</v>
      </c>
      <c r="Y6" s="58" cm="1">
        <f t="array" ref="Y6">RANK(AC6,$AC$3:$AC$8,1)</f>
        <v>4</v>
      </c>
      <c r="Z6" s="59" t="s">
        <v>65</v>
      </c>
      <c r="AA6" s="60">
        <v>0.4</v>
      </c>
      <c r="AB6" s="58" cm="1">
        <f t="array" ref="AB6">SUM(K3:K10)</f>
        <v>438</v>
      </c>
      <c r="AC6" s="58" cm="1">
        <f t="array" ref="AC6">AB6+(AE6*1000)</f>
        <v>438</v>
      </c>
      <c r="AD6" s="58" cm="1">
        <f t="array" ref="AD6">AC6+AA6</f>
        <v>438.4</v>
      </c>
      <c r="AE6" s="61" cm="1">
        <f t="array" ref="AE6">IF(COUNTIF(K3:K10,$F$23)=0,0,COUNTIF(K3:K10,$F$23))</f>
        <v>0</v>
      </c>
      <c r="AF6" s="62">
        <v>4</v>
      </c>
      <c r="AG6" s="63" cm="1">
        <f t="array" ref="AG6">VLOOKUP(AF6,$W$3:$AB$8,2,FALSE)</f>
        <v>4</v>
      </c>
      <c r="AH6" s="64" t="str" cm="1">
        <f t="array" ref="AH6">VLOOKUP(AF6,$W$3:$AB$8,4,FALSE)</f>
        <v>Ipswich Jaffa</v>
      </c>
      <c r="AI6" s="65" cm="1">
        <f t="array" ref="AI6">VLOOKUP(AF6,$W$3:$AB$8,6,FALSE)</f>
        <v>438</v>
      </c>
      <c r="AJ6" s="65" cm="1">
        <f t="array" ref="AJ6">VLOOKUP(AF6,$W$3:$AE$8,9,FALSE)</f>
        <v>0</v>
      </c>
      <c r="AK6" s="66"/>
      <c r="AL6" s="67" cm="1">
        <f t="array" ref="AL6">RANK(AS6,$AS$3:$AS$8,1)</f>
        <v>1</v>
      </c>
      <c r="AM6" s="68" cm="1">
        <f t="array" ref="AM6">IF(COUNTIF($AN$3:AN10,AN6)&gt;1,CONCATENATE(AN6&amp;"="),AN6)</f>
        <v>1</v>
      </c>
      <c r="AN6" s="69" cm="1">
        <f t="array" ref="AN6">RANK(AR6,$AR$3:$AR$8,1)</f>
        <v>1</v>
      </c>
      <c r="AO6" s="70" t="s">
        <v>65</v>
      </c>
      <c r="AP6" s="71">
        <v>0.4</v>
      </c>
      <c r="AQ6" s="69" cm="1">
        <f t="array" ref="AQ6">SUM(L3:L6)</f>
        <v>20</v>
      </c>
      <c r="AR6" s="69" cm="1">
        <f t="array" ref="AR6">AQ6+(AT6*1000)</f>
        <v>20</v>
      </c>
      <c r="AS6" s="72" cm="1">
        <f t="array" ref="AS6">AR6+AP6</f>
        <v>20.399999999999999</v>
      </c>
      <c r="AT6" s="69" cm="1">
        <f t="array" ref="AT6">IF(COUNTIF(L3:L6,$F$24)=0,0,COUNTIF(L3:L6,$F$24))</f>
        <v>0</v>
      </c>
      <c r="AU6" s="73">
        <v>4</v>
      </c>
      <c r="AV6" s="74" cm="1">
        <f t="array" ref="AV6">VLOOKUP(AU6,$AL$3:$AQ$8,2,FALSE)</f>
        <v>4</v>
      </c>
      <c r="AW6" s="75" t="str" cm="1">
        <f t="array" ref="AW6">VLOOKUP(AU6,$AL$3:$AQ$8,4,FALSE)</f>
        <v>CATS</v>
      </c>
      <c r="AX6" s="76" cm="1">
        <f t="array" ref="AX6">VLOOKUP(AU6,$AL$3:$AQ$8,6,FALSE)</f>
        <v>126</v>
      </c>
      <c r="AY6" s="77" cm="1">
        <f t="array" ref="AY6">VLOOKUP(AU6,$AL$3:$AT$8,9,FALSE)</f>
        <v>0</v>
      </c>
      <c r="AZ6" s="41"/>
      <c r="BA6" s="78" cm="1">
        <f t="array" ref="BA6">RANK(BI6,$BI$3:$BI$8,1)</f>
        <v>2</v>
      </c>
      <c r="BB6" s="79" t="s">
        <v>65</v>
      </c>
      <c r="BC6" s="78" cm="1">
        <f t="array" ref="BC6">Y6+AN6</f>
        <v>5</v>
      </c>
      <c r="BD6" s="78" cm="1">
        <f t="array" ref="BD6">AB6+AQ6</f>
        <v>458</v>
      </c>
      <c r="BE6" s="78" cm="1">
        <f t="array" ref="BE6">BC6+(BF6*1000)</f>
        <v>5</v>
      </c>
      <c r="BF6" s="80" cm="1">
        <f t="array" ref="BF6">AT6+AE6</f>
        <v>0</v>
      </c>
      <c r="BG6" s="81" cm="1">
        <f t="array" ref="BG6">BE6+(BD6/10000)</f>
        <v>5.0457999999999998</v>
      </c>
      <c r="BH6" s="78" cm="1">
        <f t="array" ref="BH6">IF(COUNTIF($BG$3:$BG$8,BG6)=1,0,0.0001*BK6)</f>
        <v>0</v>
      </c>
      <c r="BI6" s="81" cm="1">
        <f t="array" ref="BI6">BG6+BH6</f>
        <v>5.0457999999999998</v>
      </c>
      <c r="BJ6" s="78" cm="1">
        <f t="array" ref="BJ6">RANK((LARGE($BG$3:$BG$8,3)),$BG$3:$BG$8,1)</f>
        <v>4</v>
      </c>
      <c r="BK6" s="82">
        <v>4</v>
      </c>
      <c r="BL6" s="82">
        <v>3</v>
      </c>
      <c r="BM6" s="78" cm="1">
        <f t="array" ref="BM6">VLOOKUP(BK6,$BA$3:$BF$8,5,FALSE)+(VLOOKUP(BK6,$BA$3:$BF$8,6,FALSE)/100)</f>
        <v>1007.01</v>
      </c>
      <c r="BN6" s="83" cm="1">
        <f t="array" ref="BN6">IF(COUNTIF($BJ$3:$BJ$8,BJ6)&gt;1,CONCATENATE(BJ6&amp;"="),BJ6)</f>
        <v>4</v>
      </c>
      <c r="BO6" s="84" t="str" cm="1">
        <f t="array" ref="BO6">VLOOKUP(BK6,$BA$3:$BB$8,2,FALSE)</f>
        <v>Colchester Harriers</v>
      </c>
      <c r="BP6" s="85" cm="1">
        <f t="array" ref="BP6">VLOOKUP(BK6,$BA$3:$BD$8,3,FALSE)</f>
        <v>7</v>
      </c>
      <c r="BQ6" s="85" cm="1">
        <f t="array" ref="BQ6">VLOOKUP(BK6,$BA$3:$BF$8,6,FALSE)</f>
        <v>1</v>
      </c>
      <c r="BR6" s="85" cm="1">
        <f t="array" ref="BR6">IF(COUNTIF($BM$3:$BM$8,BP6)=1,"",VLOOKUP(BK6,$BA$3:$BD$8,4,FALSE))</f>
        <v>324</v>
      </c>
      <c r="BS6" s="85" cm="1">
        <f t="array" ref="BS6">IF(COUNTIF($BJ$3:$BJ$8,BJ6)&gt;1,(SUMIF($BJ$3:$BJ$8,BJ6,$BL$3:$BL$8))/COUNTIF($BJ$3:$BJ$8,BJ6),BL6)</f>
        <v>3</v>
      </c>
      <c r="BT6" s="41"/>
      <c r="BU6" s="86" cm="1">
        <f t="array" ref="BU6">RANK(CA6,$CA$3:$CA$8)</f>
        <v>2</v>
      </c>
      <c r="BV6" s="86" cm="1">
        <f t="array" ref="BV6">IF(COUNTIF($BW$3:$BW$8,BW6)&gt;1,CONCATENATE(BW6&amp;"="),BW6)</f>
        <v>2</v>
      </c>
      <c r="BW6" s="86" cm="1">
        <f t="array" ref="BW6">RANK(BY6,$BY$3:$BY$8)</f>
        <v>2</v>
      </c>
      <c r="BX6" s="87" t="s">
        <v>65</v>
      </c>
      <c r="BY6" s="86" cm="1">
        <f t="array" ref="BY6">U6+VLOOKUP(BX6,$BO$3:$BS$8,5,FALSE)</f>
        <v>21</v>
      </c>
      <c r="BZ6" s="86">
        <v>0.4</v>
      </c>
      <c r="CA6" s="86" cm="1">
        <f t="array" ref="CA6">BY6+BZ6</f>
        <v>21.4</v>
      </c>
      <c r="CB6" s="86">
        <v>4</v>
      </c>
      <c r="CC6" s="86" cm="1">
        <f t="array" ref="CC6">VLOOKUP($CB6,$BU$3:$BY$8,2,FALSE)</f>
        <v>4</v>
      </c>
      <c r="CD6" s="88" t="str" cm="1">
        <f t="array" ref="CD6">VLOOKUP($CB6,$BU$3:$BY$8,4,FALSE)</f>
        <v>Springfield</v>
      </c>
      <c r="CE6" s="86" cm="1">
        <f t="array" ref="CE6">VLOOKUP($CB6,$BU$3:$BY$8,5,FALSE)</f>
        <v>17</v>
      </c>
    </row>
    <row r="7" spans="1:83" ht="30.75" customHeight="1">
      <c r="A7" s="27"/>
      <c r="B7" s="90">
        <v>108</v>
      </c>
      <c r="C7" s="91" cm="1">
        <f t="array" ref="C7">SUM(C3:C6)</f>
        <v>126</v>
      </c>
      <c r="D7" s="92"/>
      <c r="E7" s="90">
        <v>34</v>
      </c>
      <c r="F7" s="91" cm="1">
        <f t="array" ref="F7">SUM(F3:F6)</f>
        <v>96</v>
      </c>
      <c r="G7" s="92"/>
      <c r="H7" s="90">
        <v>73</v>
      </c>
      <c r="I7" s="91" cm="1">
        <f t="array" ref="I7">SUM(I3:I6)</f>
        <v>114</v>
      </c>
      <c r="J7" s="92"/>
      <c r="K7" s="90">
        <v>49</v>
      </c>
      <c r="L7" s="91" cm="1">
        <f t="array" ref="L7">SUM(L3:L6)</f>
        <v>20</v>
      </c>
      <c r="M7" s="92"/>
      <c r="N7" s="90">
        <v>51</v>
      </c>
      <c r="O7" s="91" cm="1">
        <f t="array" ref="O7">SUM(O3:O6)</f>
        <v>96</v>
      </c>
      <c r="P7" s="92"/>
      <c r="Q7" s="90">
        <v>27</v>
      </c>
      <c r="R7" s="91" cm="1">
        <f t="array" ref="R7">SUM(R3:R6)</f>
        <v>73</v>
      </c>
      <c r="S7" s="92"/>
      <c r="T7" s="54" t="s">
        <v>66</v>
      </c>
      <c r="U7" s="55">
        <v>13</v>
      </c>
      <c r="V7" s="29"/>
      <c r="W7" s="56" cm="1">
        <f t="array" ref="W7">RANK(AD7,$AD$3:$AD$8,1)</f>
        <v>3</v>
      </c>
      <c r="X7" s="57" cm="1">
        <f t="array" ref="X7">IF(COUNTIF(Y$3:$Y12,Y7)&gt;1,CONCATENATE(Y7&amp;"="),Y7)</f>
        <v>3</v>
      </c>
      <c r="Y7" s="58" cm="1">
        <f t="array" ref="Y7">RANK(AC7,$AC$3:$AC$8,1)</f>
        <v>3</v>
      </c>
      <c r="Z7" s="59" t="s">
        <v>35</v>
      </c>
      <c r="AA7" s="60">
        <v>0.5</v>
      </c>
      <c r="AB7" s="58" cm="1">
        <f t="array" ref="AB7">SUM(N3:N10)</f>
        <v>415</v>
      </c>
      <c r="AC7" s="58" cm="1">
        <f t="array" ref="AC7">AB7+(AE7*1000)</f>
        <v>415</v>
      </c>
      <c r="AD7" s="58" cm="1">
        <f t="array" ref="AD7">AC7+AA7</f>
        <v>415.5</v>
      </c>
      <c r="AE7" s="61" cm="1">
        <f t="array" ref="AE7">IF(COUNTIF(N3:N10,$F$23)=0,0,COUNTIF(N3:N10,$F$23))</f>
        <v>0</v>
      </c>
      <c r="AF7" s="62">
        <v>5</v>
      </c>
      <c r="AG7" s="63" cm="1">
        <f t="array" ref="AG7">VLOOKUP(AF7,$W$3:$AB$8,2,FALSE)</f>
        <v>5</v>
      </c>
      <c r="AH7" s="64" t="str" cm="1">
        <f t="array" ref="AH7">VLOOKUP(AF7,$W$3:$AB$8,4,FALSE)</f>
        <v>Great Bentley</v>
      </c>
      <c r="AI7" s="65" cm="1">
        <f t="array" ref="AI7">VLOOKUP(AF7,$W$3:$AB$8,6,FALSE)</f>
        <v>506</v>
      </c>
      <c r="AJ7" s="65" cm="1">
        <f t="array" ref="AJ7">VLOOKUP(AF7,$W$3:$AE$8,9,FALSE)</f>
        <v>0</v>
      </c>
      <c r="AK7" s="66"/>
      <c r="AL7" s="67" cm="1">
        <f t="array" ref="AL7">RANK(AS7,$AS$3:$AS$8,1)</f>
        <v>3</v>
      </c>
      <c r="AM7" s="68" cm="1">
        <f t="array" ref="AM7">IF(COUNTIF($AN$3:AN12,AN7)&gt;1,CONCATENATE(AN7&amp;"="),AN7)</f>
        <v>3</v>
      </c>
      <c r="AN7" s="69" cm="1">
        <f t="array" ref="AN7">RANK(AR7,$AR$3:$AR$8,1)</f>
        <v>3</v>
      </c>
      <c r="AO7" s="70" t="s">
        <v>35</v>
      </c>
      <c r="AP7" s="71">
        <v>0.5</v>
      </c>
      <c r="AQ7" s="69" cm="1">
        <f t="array" ref="AQ7">SUM(O3:O6)</f>
        <v>96</v>
      </c>
      <c r="AR7" s="69" cm="1">
        <f t="array" ref="AR7">AQ7+(AT7*1000)</f>
        <v>96</v>
      </c>
      <c r="AS7" s="72" cm="1">
        <f t="array" ref="AS7">AR7+AP7</f>
        <v>96.5</v>
      </c>
      <c r="AT7" s="69" cm="1">
        <f t="array" ref="AT7">IF(COUNTIF(O3:O6,$F$24)=0,0,COUNTIF(O3:O6,$F$24))</f>
        <v>0</v>
      </c>
      <c r="AU7" s="73">
        <v>5</v>
      </c>
      <c r="AV7" s="74" cm="1">
        <f t="array" ref="AV7">VLOOKUP(AU7,$AL$3:$AQ$8,2,FALSE)</f>
        <v>5</v>
      </c>
      <c r="AW7" s="75" t="str" cm="1">
        <f t="array" ref="AW7">VLOOKUP(AU7,$AL$3:$AQ$8,4,FALSE)</f>
        <v>Colchester Harriers</v>
      </c>
      <c r="AX7" s="76" cm="1">
        <f t="array" ref="AX7">VLOOKUP(AU7,$AL$3:$AQ$8,6,FALSE)</f>
        <v>96</v>
      </c>
      <c r="AY7" s="77" cm="1">
        <f t="array" ref="AY7">VLOOKUP(AU7,$AL$3:$AT$8,9,FALSE)</f>
        <v>1</v>
      </c>
      <c r="AZ7" s="41"/>
      <c r="BA7" s="78" cm="1">
        <f t="array" ref="BA7">RANK(BI7,$BI$3:$BI$8,1)</f>
        <v>3</v>
      </c>
      <c r="BB7" s="79" t="s">
        <v>35</v>
      </c>
      <c r="BC7" s="78" cm="1">
        <f t="array" ref="BC7">Y7+AN7</f>
        <v>6</v>
      </c>
      <c r="BD7" s="78" cm="1">
        <f t="array" ref="BD7">AB7+AQ7</f>
        <v>511</v>
      </c>
      <c r="BE7" s="78" cm="1">
        <f t="array" ref="BE7">BC7+(BF7*1000)</f>
        <v>6</v>
      </c>
      <c r="BF7" s="80" cm="1">
        <f t="array" ref="BF7">AT7+AE7</f>
        <v>0</v>
      </c>
      <c r="BG7" s="81" cm="1">
        <f t="array" ref="BG7">BE7+(BD7/10000)</f>
        <v>6.0510999999999999</v>
      </c>
      <c r="BH7" s="78" cm="1">
        <f t="array" ref="BH7">IF(COUNTIF($BG$3:$BG$8,BG7)=1,0,0.0001*BK7)</f>
        <v>0</v>
      </c>
      <c r="BI7" s="81" cm="1">
        <f t="array" ref="BI7">BG7+BH7</f>
        <v>6.0510999999999999</v>
      </c>
      <c r="BJ7" s="78" cm="1">
        <f t="array" ref="BJ7">RANK((LARGE($BG$3:$BG$8,2)),$BG$3:$BG$8,1)</f>
        <v>5</v>
      </c>
      <c r="BK7" s="82">
        <v>5</v>
      </c>
      <c r="BL7" s="82">
        <v>2</v>
      </c>
      <c r="BM7" s="78" cm="1">
        <f t="array" ref="BM7">VLOOKUP(BK7,$BA$3:$BF$8,5,FALSE)+(VLOOKUP(BK7,$BA$3:$BF$8,6,FALSE)/100)</f>
        <v>1011.01</v>
      </c>
      <c r="BN7" s="83" cm="1">
        <f t="array" ref="BN7">IF(COUNTIF($BJ$3:$BJ$8,BJ7)&gt;1,CONCATENATE(BJ7&amp;"="),BJ7)</f>
        <v>5</v>
      </c>
      <c r="BO7" s="84" t="str" cm="1">
        <f t="array" ref="BO7">VLOOKUP(BK7,$BA$3:$BB$8,2,FALSE)</f>
        <v>Great Bentley</v>
      </c>
      <c r="BP7" s="85" cm="1">
        <f t="array" ref="BP7">VLOOKUP(BK7,$BA$3:$BD$8,3,FALSE)</f>
        <v>11</v>
      </c>
      <c r="BQ7" s="85" cm="1">
        <f t="array" ref="BQ7">VLOOKUP(BK7,$BA$3:$BF$8,6,FALSE)</f>
        <v>1</v>
      </c>
      <c r="BR7" s="85" cm="1">
        <f t="array" ref="BR7">IF(COUNTIF($BM$3:$BM$8,BP7)=1,"",VLOOKUP(BK7,$BA$3:$BD$8,4,FALSE))</f>
        <v>620</v>
      </c>
      <c r="BS7" s="85" cm="1">
        <f t="array" ref="BS7">IF(COUNTIF($BJ$3:$BJ$8,BJ7)&gt;1,(SUMIF($BJ$3:$BJ$8,BJ7,$BL$3:$BL$8))/COUNTIF($BJ$3:$BJ$8,BJ7),BL7)</f>
        <v>2</v>
      </c>
      <c r="BT7" s="41"/>
      <c r="BU7" s="86" cm="1">
        <f t="array" ref="BU7">RANK(CA7,$CA$3:$CA$8)</f>
        <v>4</v>
      </c>
      <c r="BV7" s="86" cm="1">
        <f t="array" ref="BV7">IF(COUNTIF($BW$3:$BW$8,BW7)&gt;1,CONCATENATE(BW7&amp;"="),BW7)</f>
        <v>4</v>
      </c>
      <c r="BW7" s="86" cm="1">
        <f t="array" ref="BW7">RANK(BY7,$BY$3:$BY$8)</f>
        <v>4</v>
      </c>
      <c r="BX7" s="87" t="s">
        <v>35</v>
      </c>
      <c r="BY7" s="86" cm="1">
        <f t="array" ref="BY7">U7+VLOOKUP(BX7,$BO$3:$BS$8,5,FALSE)</f>
        <v>17</v>
      </c>
      <c r="BZ7" s="86">
        <v>0.5</v>
      </c>
      <c r="CA7" s="86" cm="1">
        <f t="array" ref="CA7">BY7+BZ7</f>
        <v>17.5</v>
      </c>
      <c r="CB7" s="86">
        <v>5</v>
      </c>
      <c r="CC7" s="86" cm="1">
        <f t="array" ref="CC7">VLOOKUP($CB7,$BU$3:$BY$8,2,FALSE)</f>
        <v>5</v>
      </c>
      <c r="CD7" s="88" t="str" cm="1">
        <f t="array" ref="CD7">VLOOKUP($CB7,$BU$3:$BY$8,4,FALSE)</f>
        <v>Great Bentley</v>
      </c>
      <c r="CE7" s="86" cm="1">
        <f t="array" ref="CE7">VLOOKUP($CB7,$BU$3:$BY$8,5,FALSE)</f>
        <v>14</v>
      </c>
    </row>
    <row r="8" spans="1:83" ht="30.75" customHeight="1">
      <c r="A8" s="27"/>
      <c r="B8" s="53">
        <v>108</v>
      </c>
      <c r="C8" s="93"/>
      <c r="D8" s="94"/>
      <c r="E8" s="53">
        <v>35</v>
      </c>
      <c r="F8" s="93"/>
      <c r="G8" s="94"/>
      <c r="H8" s="53">
        <v>74</v>
      </c>
      <c r="I8" s="93"/>
      <c r="J8" s="94"/>
      <c r="K8" s="53">
        <v>84</v>
      </c>
      <c r="L8" s="93"/>
      <c r="M8" s="94"/>
      <c r="N8" s="53">
        <v>72</v>
      </c>
      <c r="O8" s="93"/>
      <c r="P8" s="94"/>
      <c r="Q8" s="53">
        <v>30</v>
      </c>
      <c r="R8" s="93"/>
      <c r="S8" s="94"/>
      <c r="T8" s="54" t="s">
        <v>67</v>
      </c>
      <c r="U8" s="55">
        <v>14</v>
      </c>
      <c r="V8" s="29"/>
      <c r="W8" s="56" cm="1">
        <f t="array" ref="W8">RANK(AD8,$AD$3:$AD$8,1)</f>
        <v>1</v>
      </c>
      <c r="X8" s="57" cm="1">
        <f t="array" ref="X8">IF(COUNTIF(Y$3:$Y13,Y8)&gt;1,CONCATENATE(Y8&amp;"="),Y8)</f>
        <v>1</v>
      </c>
      <c r="Y8" s="58" cm="1">
        <f t="array" ref="Y8">RANK(AC8,$AC$3:$AC$8,1)</f>
        <v>1</v>
      </c>
      <c r="Z8" s="59" t="s">
        <v>36</v>
      </c>
      <c r="AA8" s="60">
        <v>0.6</v>
      </c>
      <c r="AB8" s="58" cm="1">
        <f t="array" ref="AB8">SUM(Q3:Q10)</f>
        <v>187</v>
      </c>
      <c r="AC8" s="58" cm="1">
        <f t="array" ref="AC8">AB8+(AE8*1000)</f>
        <v>187</v>
      </c>
      <c r="AD8" s="58" cm="1">
        <f t="array" ref="AD8">AC8+AA8</f>
        <v>187.6</v>
      </c>
      <c r="AE8" s="61" cm="1">
        <f t="array" ref="AE8">IF(COUNTIF(Q3:Q10,$F$23)=0,0,COUNTIF(Q3:Q10,$F$23))</f>
        <v>0</v>
      </c>
      <c r="AF8" s="62">
        <v>6</v>
      </c>
      <c r="AG8" s="63" cm="1">
        <f t="array" ref="AG8">VLOOKUP(AF8,$W$3:$AB$8,2,FALSE)</f>
        <v>6</v>
      </c>
      <c r="AH8" s="64" t="str" cm="1">
        <f t="array" ref="AH8">VLOOKUP(AF8,$W$3:$AB$8,4,FALSE)</f>
        <v>CATS</v>
      </c>
      <c r="AI8" s="65" cm="1">
        <f t="array" ref="AI8">VLOOKUP(AF8,$W$3:$AB$8,6,FALSE)</f>
        <v>598</v>
      </c>
      <c r="AJ8" s="65" cm="1">
        <f t="array" ref="AJ8">VLOOKUP(AF8,$W$3:$AE$8,9,FALSE)</f>
        <v>4</v>
      </c>
      <c r="AK8" s="66"/>
      <c r="AL8" s="67" cm="1">
        <f t="array" ref="AL8">RANK(AS8,$AS$3:$AS$8,1)</f>
        <v>2</v>
      </c>
      <c r="AM8" s="68" cm="1">
        <f t="array" ref="AM8">IF(COUNTIF($AN$3:AN13,AN8)&gt;1,CONCATENATE(AN8&amp;"="),AN8)</f>
        <v>2</v>
      </c>
      <c r="AN8" s="69" cm="1">
        <f t="array" ref="AN8">RANK(AR8,$AR$3:$AR$8,1)</f>
        <v>2</v>
      </c>
      <c r="AO8" s="70" t="s">
        <v>36</v>
      </c>
      <c r="AP8" s="71">
        <v>0.6</v>
      </c>
      <c r="AQ8" s="69" cm="1">
        <f t="array" ref="AQ8">SUM(R3:R6)</f>
        <v>73</v>
      </c>
      <c r="AR8" s="69" cm="1">
        <f t="array" ref="AR8">AQ8+(AT8*1000)</f>
        <v>73</v>
      </c>
      <c r="AS8" s="72" cm="1">
        <f t="array" ref="AS8">AR8+AP8</f>
        <v>73.599999999999994</v>
      </c>
      <c r="AT8" s="69" cm="1">
        <f t="array" ref="AT8">IF(COUNTIF(R3:R6,$F$24)=0,0,COUNTIF(R3:R6,$F$24))</f>
        <v>0</v>
      </c>
      <c r="AU8" s="73">
        <v>6</v>
      </c>
      <c r="AV8" s="74" cm="1">
        <f t="array" ref="AV8">VLOOKUP(AU8,$AL$3:$AQ$8,2,FALSE)</f>
        <v>6</v>
      </c>
      <c r="AW8" s="75" t="str" cm="1">
        <f t="array" ref="AW8">VLOOKUP(AU8,$AL$3:$AQ$8,4,FALSE)</f>
        <v>Great Bentley</v>
      </c>
      <c r="AX8" s="76" cm="1">
        <f t="array" ref="AX8">VLOOKUP(AU8,$AL$3:$AQ$8,6,FALSE)</f>
        <v>114</v>
      </c>
      <c r="AY8" s="77" cm="1">
        <f t="array" ref="AY8">VLOOKUP(AU8,$AL$3:$AT$8,9,FALSE)</f>
        <v>1</v>
      </c>
      <c r="AZ8" s="41"/>
      <c r="BA8" s="78" cm="1">
        <f t="array" ref="BA8">RANK(BI8,$BI$3:$BI$8,1)</f>
        <v>1</v>
      </c>
      <c r="BB8" s="79" t="s">
        <v>36</v>
      </c>
      <c r="BC8" s="78" cm="1">
        <f t="array" ref="BC8">Y8+AN8</f>
        <v>3</v>
      </c>
      <c r="BD8" s="78" cm="1">
        <f t="array" ref="BD8">AB8+AQ8</f>
        <v>260</v>
      </c>
      <c r="BE8" s="78" cm="1">
        <f t="array" ref="BE8">BC8+(BF8*1000)</f>
        <v>3</v>
      </c>
      <c r="BF8" s="80" cm="1">
        <f t="array" ref="BF8">AT8+AE8</f>
        <v>0</v>
      </c>
      <c r="BG8" s="81" cm="1">
        <f t="array" ref="BG8">BE8+(BD8/10000)</f>
        <v>3.0259999999999998</v>
      </c>
      <c r="BH8" s="78" cm="1">
        <f t="array" ref="BH8">IF(COUNTIF($BG$3:$BG$8,BG8)=1,0,0.0001*BK8)</f>
        <v>0</v>
      </c>
      <c r="BI8" s="81" cm="1">
        <f t="array" ref="BI8">BG8+BH8</f>
        <v>3.0259999999999998</v>
      </c>
      <c r="BJ8" s="78" cm="1">
        <f t="array" ref="BJ8">RANK((LARGE($BG$3:$BG$8,1)),$BG$3:$BG$8,1)</f>
        <v>6</v>
      </c>
      <c r="BK8" s="82">
        <v>6</v>
      </c>
      <c r="BL8" s="82">
        <v>1</v>
      </c>
      <c r="BM8" s="78" cm="1">
        <f t="array" ref="BM8">VLOOKUP(BK8,$BA$3:$BF$8,5,FALSE)+(VLOOKUP(BK8,$BA$3:$BF$8,6,FALSE)/100)</f>
        <v>4010.04</v>
      </c>
      <c r="BN8" s="83" cm="1">
        <f t="array" ref="BN8">IF(COUNTIF($BJ$3:$BJ$8,BJ8)&gt;1,CONCATENATE(BJ8&amp;"="),BJ8)</f>
        <v>6</v>
      </c>
      <c r="BO8" s="84" t="str" cm="1">
        <f t="array" ref="BO8">VLOOKUP(BK8,$BA$3:$BB$8,2,FALSE)</f>
        <v>CATS</v>
      </c>
      <c r="BP8" s="85" cm="1">
        <f t="array" ref="BP8">VLOOKUP(BK8,$BA$3:$BD$8,3,FALSE)</f>
        <v>10</v>
      </c>
      <c r="BQ8" s="85" cm="1">
        <f t="array" ref="BQ8">VLOOKUP(BK8,$BA$3:$BF$8,6,FALSE)</f>
        <v>4</v>
      </c>
      <c r="BR8" s="85" cm="1">
        <f t="array" ref="BR8">IF(COUNTIF($BM$3:$BM$8,BP8)=1,"",VLOOKUP(BK8,$BA$3:$BD$8,4,FALSE))</f>
        <v>724</v>
      </c>
      <c r="BS8" s="85" cm="1">
        <f t="array" ref="BS8">IF(COUNTIF($BJ$3:$BJ$8,BJ8)&gt;1,(SUMIF($BJ$3:$BJ$8,BJ8,$BL$3:$BL$8))/COUNTIF($BJ$3:$BJ$8,BJ8),BL8)</f>
        <v>1</v>
      </c>
      <c r="BT8" s="41"/>
      <c r="BU8" s="86" cm="1">
        <f t="array" ref="BU8">RANK(CA8,$CA$3:$CA$8)</f>
        <v>3</v>
      </c>
      <c r="BV8" s="86" cm="1">
        <f t="array" ref="BV8">IF(COUNTIF($BW$3:$BW$8,BW8)&gt;1,CONCATENATE(BW8&amp;"="),BW8)</f>
        <v>3</v>
      </c>
      <c r="BW8" s="86" cm="1">
        <f t="array" ref="BW8">RANK(BY8,$BY$3:$BY$8)</f>
        <v>3</v>
      </c>
      <c r="BX8" s="87" t="s">
        <v>36</v>
      </c>
      <c r="BY8" s="86" cm="1">
        <f t="array" ref="BY8">U8+VLOOKUP(BX8,$BO$3:$BS$8,5,FALSE)</f>
        <v>20</v>
      </c>
      <c r="BZ8" s="86">
        <v>0.6</v>
      </c>
      <c r="CA8" s="86" cm="1">
        <f t="array" ref="CA8">BY8+BZ8</f>
        <v>20.6</v>
      </c>
      <c r="CB8" s="86">
        <v>6</v>
      </c>
      <c r="CC8" s="86" cm="1">
        <f t="array" ref="CC8">VLOOKUP($CB8,$BU$3:$BY$8,2,FALSE)</f>
        <v>6</v>
      </c>
      <c r="CD8" s="88" t="str" cm="1">
        <f t="array" ref="CD8">VLOOKUP($CB8,$BU$3:$BY$8,4,FALSE)</f>
        <v>CATS</v>
      </c>
      <c r="CE8" s="86" cm="1">
        <f t="array" ref="CE8">VLOOKUP($CB8,$BU$3:$BY$8,5,FALSE)</f>
        <v>8</v>
      </c>
    </row>
    <row r="9" spans="1:83" ht="30.75" customHeight="1">
      <c r="A9" s="27"/>
      <c r="B9" s="53">
        <v>108</v>
      </c>
      <c r="C9" s="29"/>
      <c r="D9" s="94"/>
      <c r="E9" s="53">
        <v>50</v>
      </c>
      <c r="F9" s="29"/>
      <c r="G9" s="94"/>
      <c r="H9" s="53">
        <v>85</v>
      </c>
      <c r="I9" s="29"/>
      <c r="J9" s="94"/>
      <c r="K9" s="53">
        <v>87</v>
      </c>
      <c r="L9" s="29"/>
      <c r="M9" s="94"/>
      <c r="N9" s="53">
        <v>75</v>
      </c>
      <c r="O9" s="29"/>
      <c r="P9" s="94"/>
      <c r="Q9" s="53">
        <v>40</v>
      </c>
      <c r="R9" s="29"/>
      <c r="S9" s="6"/>
      <c r="T9" s="95"/>
      <c r="U9" s="95"/>
      <c r="V9" s="6"/>
      <c r="W9" s="6"/>
      <c r="X9" s="96"/>
      <c r="Y9" s="96"/>
      <c r="Z9" s="96"/>
      <c r="AA9" s="96"/>
      <c r="AB9" s="96"/>
      <c r="AC9" s="96"/>
      <c r="AD9" s="96"/>
      <c r="AE9" s="96"/>
      <c r="AF9" s="96"/>
      <c r="AG9" s="97"/>
      <c r="AH9" s="97"/>
      <c r="AI9" s="97"/>
      <c r="AJ9" s="98"/>
      <c r="AK9" s="96"/>
      <c r="AL9" s="6"/>
      <c r="AM9" s="6"/>
      <c r="AN9" s="6"/>
      <c r="AO9" s="6"/>
      <c r="AP9" s="96"/>
      <c r="AQ9" s="6"/>
      <c r="AR9" s="6"/>
      <c r="AS9" s="6"/>
      <c r="AT9" s="6"/>
      <c r="AU9" s="6"/>
      <c r="AV9" s="97"/>
      <c r="AW9" s="95"/>
      <c r="AX9" s="95"/>
      <c r="AY9" s="98"/>
      <c r="AZ9" s="99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7"/>
      <c r="BQ9" s="97"/>
      <c r="BR9" s="98"/>
      <c r="BS9" s="98"/>
      <c r="BT9" s="99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100"/>
    </row>
    <row r="10" spans="1:83" ht="30.75" customHeight="1">
      <c r="A10" s="27"/>
      <c r="B10" s="89">
        <v>108</v>
      </c>
      <c r="C10" s="29"/>
      <c r="D10" s="94"/>
      <c r="E10" s="89">
        <v>78</v>
      </c>
      <c r="F10" s="29"/>
      <c r="G10" s="94"/>
      <c r="H10" s="89">
        <v>105</v>
      </c>
      <c r="I10" s="29"/>
      <c r="J10" s="94"/>
      <c r="K10" s="89">
        <v>89</v>
      </c>
      <c r="L10" s="29"/>
      <c r="M10" s="94"/>
      <c r="N10" s="89">
        <v>88</v>
      </c>
      <c r="O10" s="29"/>
      <c r="P10" s="94"/>
      <c r="Q10" s="89">
        <v>46</v>
      </c>
      <c r="R10" s="29"/>
      <c r="S10" s="6"/>
      <c r="T10" s="6"/>
      <c r="U10" s="6"/>
      <c r="V10" s="6"/>
      <c r="W10" s="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9"/>
      <c r="AK10" s="96"/>
      <c r="AL10" s="6"/>
      <c r="AM10" s="6"/>
      <c r="AN10" s="6"/>
      <c r="AO10" s="6"/>
      <c r="AP10" s="96"/>
      <c r="AQ10" s="6"/>
      <c r="AR10" s="6"/>
      <c r="AS10" s="6"/>
      <c r="AT10" s="6"/>
      <c r="AU10" s="6"/>
      <c r="AV10" s="96"/>
      <c r="AW10" s="6"/>
      <c r="AX10" s="6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6"/>
      <c r="BQ10" s="96"/>
      <c r="BR10" s="99"/>
      <c r="BS10" s="99"/>
      <c r="BT10" s="99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7"/>
    </row>
    <row r="11" spans="1:83" ht="30.75" customHeight="1">
      <c r="A11" s="101"/>
      <c r="B11" s="91" cm="1">
        <f t="array" ref="B11">SUM(B3:B10)</f>
        <v>598</v>
      </c>
      <c r="C11" s="102"/>
      <c r="D11" s="103"/>
      <c r="E11" s="91" cm="1">
        <f t="array" ref="E11">SUM(E3:E10)</f>
        <v>228</v>
      </c>
      <c r="F11" s="102"/>
      <c r="G11" s="103"/>
      <c r="H11" s="91" cm="1">
        <f t="array" ref="H11">SUM(H3:H10)</f>
        <v>506</v>
      </c>
      <c r="I11" s="102"/>
      <c r="J11" s="103"/>
      <c r="K11" s="91" cm="1">
        <f t="array" ref="K11">SUM(K3:K10)</f>
        <v>438</v>
      </c>
      <c r="L11" s="102"/>
      <c r="M11" s="103"/>
      <c r="N11" s="91" cm="1">
        <f t="array" ref="N11">SUM(N3:N10)</f>
        <v>415</v>
      </c>
      <c r="O11" s="102"/>
      <c r="P11" s="103"/>
      <c r="Q11" s="91" cm="1">
        <f t="array" ref="Q11">SUM(Q3:Q10)</f>
        <v>187</v>
      </c>
      <c r="R11" s="102"/>
      <c r="S11" s="6"/>
      <c r="T11" s="6"/>
      <c r="U11" s="6"/>
      <c r="V11" s="6"/>
      <c r="W11" s="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9"/>
      <c r="AK11" s="96"/>
      <c r="AL11" s="6"/>
      <c r="AM11" s="6"/>
      <c r="AN11" s="6"/>
      <c r="AO11" s="6"/>
      <c r="AP11" s="96"/>
      <c r="AQ11" s="6"/>
      <c r="AR11" s="6"/>
      <c r="AS11" s="6"/>
      <c r="AT11" s="6"/>
      <c r="AU11" s="6"/>
      <c r="AV11" s="96"/>
      <c r="AW11" s="6"/>
      <c r="AX11" s="6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6"/>
      <c r="BQ11" s="96"/>
      <c r="BR11" s="99"/>
      <c r="BS11" s="99"/>
      <c r="BT11" s="99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7"/>
    </row>
    <row r="12" spans="1:83" ht="8.1" customHeight="1">
      <c r="A12" s="5"/>
      <c r="B12" s="104"/>
      <c r="C12" s="6"/>
      <c r="D12" s="6"/>
      <c r="E12" s="104"/>
      <c r="F12" s="6"/>
      <c r="G12" s="6"/>
      <c r="H12" s="104"/>
      <c r="I12" s="6"/>
      <c r="J12" s="6"/>
      <c r="K12" s="104"/>
      <c r="L12" s="6"/>
      <c r="M12" s="6"/>
      <c r="N12" s="104"/>
      <c r="O12" s="6"/>
      <c r="P12" s="6"/>
      <c r="Q12" s="104"/>
      <c r="R12" s="6"/>
      <c r="S12" s="6"/>
      <c r="T12" s="6"/>
      <c r="U12" s="6"/>
      <c r="V12" s="6"/>
      <c r="W12" s="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9"/>
      <c r="AK12" s="96"/>
      <c r="AL12" s="6"/>
      <c r="AM12" s="6"/>
      <c r="AN12" s="6"/>
      <c r="AO12" s="6"/>
      <c r="AP12" s="96"/>
      <c r="AQ12" s="6"/>
      <c r="AR12" s="6"/>
      <c r="AS12" s="6"/>
      <c r="AT12" s="6"/>
      <c r="AU12" s="6"/>
      <c r="AV12" s="96"/>
      <c r="AW12" s="6"/>
      <c r="AX12" s="6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6"/>
      <c r="BQ12" s="96"/>
      <c r="BR12" s="99"/>
      <c r="BS12" s="99"/>
      <c r="BT12" s="99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7"/>
    </row>
    <row r="13" spans="1:83" ht="18" customHeight="1">
      <c r="A13" s="5"/>
      <c r="B13" s="105" t="s">
        <v>68</v>
      </c>
      <c r="C13" s="106"/>
      <c r="D13" s="6"/>
      <c r="E13" s="106"/>
      <c r="F13" s="106"/>
      <c r="G13" s="6"/>
      <c r="H13" s="106"/>
      <c r="I13" s="106"/>
      <c r="J13" s="6"/>
      <c r="K13" s="106"/>
      <c r="L13" s="106"/>
      <c r="M13" s="6"/>
      <c r="N13" s="106"/>
      <c r="O13" s="106"/>
      <c r="P13" s="6"/>
      <c r="Q13" s="106"/>
      <c r="R13" s="106"/>
      <c r="S13" s="6"/>
      <c r="T13" s="106"/>
      <c r="U13" s="106"/>
      <c r="V13" s="6"/>
      <c r="W13" s="6"/>
      <c r="X13" s="96"/>
      <c r="Y13" s="96"/>
      <c r="Z13" s="96"/>
      <c r="AA13" s="96"/>
      <c r="AB13" s="107" t="s">
        <v>69</v>
      </c>
      <c r="AC13" s="96"/>
      <c r="AD13" s="96"/>
      <c r="AE13" s="96"/>
      <c r="AF13" s="96"/>
      <c r="AG13" s="108"/>
      <c r="AH13" s="108"/>
      <c r="AI13" s="108"/>
      <c r="AJ13" s="109"/>
      <c r="AK13" s="96"/>
      <c r="AL13" s="6"/>
      <c r="AM13" s="6"/>
      <c r="AN13" s="6"/>
      <c r="AO13" s="6"/>
      <c r="AP13" s="96"/>
      <c r="AQ13" s="10" t="s">
        <v>70</v>
      </c>
      <c r="AR13" s="6"/>
      <c r="AS13" s="6"/>
      <c r="AT13" s="6"/>
      <c r="AU13" s="6"/>
      <c r="AV13" s="108"/>
      <c r="AW13" s="106"/>
      <c r="AX13" s="106"/>
      <c r="AY13" s="109"/>
      <c r="AZ13" s="9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8"/>
      <c r="BQ13" s="108"/>
      <c r="BR13" s="109"/>
      <c r="BS13" s="109"/>
      <c r="BT13" s="99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10"/>
    </row>
    <row r="14" spans="1:83" ht="45" customHeight="1">
      <c r="A14" s="27"/>
      <c r="B14" s="193"/>
      <c r="C14" s="192"/>
      <c r="D14" s="28"/>
      <c r="E14" s="191" t="s">
        <v>71</v>
      </c>
      <c r="F14" s="192"/>
      <c r="G14" s="28"/>
      <c r="H14" s="191" t="s">
        <v>72</v>
      </c>
      <c r="I14" s="192"/>
      <c r="J14" s="28"/>
      <c r="K14" s="191" t="s">
        <v>73</v>
      </c>
      <c r="L14" s="192"/>
      <c r="M14" s="28"/>
      <c r="N14" s="191" t="s">
        <v>74</v>
      </c>
      <c r="O14" s="192"/>
      <c r="P14" s="28"/>
      <c r="Q14" s="191" t="s">
        <v>75</v>
      </c>
      <c r="R14" s="192"/>
      <c r="S14" s="28"/>
      <c r="T14" s="199" t="s">
        <v>37</v>
      </c>
      <c r="U14" s="200"/>
      <c r="V14" s="29"/>
      <c r="W14" s="30" t="s">
        <v>38</v>
      </c>
      <c r="X14" s="31" t="s">
        <v>39</v>
      </c>
      <c r="Y14" s="31" t="s">
        <v>40</v>
      </c>
      <c r="Z14" s="32" t="s">
        <v>41</v>
      </c>
      <c r="AA14" s="33"/>
      <c r="AB14" s="31" t="s">
        <v>42</v>
      </c>
      <c r="AC14" s="31" t="s">
        <v>43</v>
      </c>
      <c r="AD14" s="31" t="s">
        <v>44</v>
      </c>
      <c r="AE14" s="31" t="s">
        <v>45</v>
      </c>
      <c r="AF14" s="34"/>
      <c r="AG14" s="218" t="s">
        <v>46</v>
      </c>
      <c r="AH14" s="219"/>
      <c r="AI14" s="219"/>
      <c r="AJ14" s="220"/>
      <c r="AK14" s="35"/>
      <c r="AL14" s="36" t="s">
        <v>38</v>
      </c>
      <c r="AM14" s="37" t="s">
        <v>39</v>
      </c>
      <c r="AN14" s="37" t="s">
        <v>47</v>
      </c>
      <c r="AO14" s="38" t="s">
        <v>48</v>
      </c>
      <c r="AP14" s="39"/>
      <c r="AQ14" s="37" t="s">
        <v>49</v>
      </c>
      <c r="AR14" s="37" t="s">
        <v>43</v>
      </c>
      <c r="AS14" s="37" t="s">
        <v>44</v>
      </c>
      <c r="AT14" s="37" t="s">
        <v>45</v>
      </c>
      <c r="AU14" s="40"/>
      <c r="AV14" s="216" t="s">
        <v>46</v>
      </c>
      <c r="AW14" s="217"/>
      <c r="AX14" s="217"/>
      <c r="AY14" s="217"/>
      <c r="AZ14" s="41"/>
      <c r="BA14" s="42" t="s">
        <v>50</v>
      </c>
      <c r="BB14" s="43"/>
      <c r="BC14" s="44" t="s">
        <v>51</v>
      </c>
      <c r="BD14" s="44" t="s">
        <v>52</v>
      </c>
      <c r="BE14" s="201" t="s">
        <v>76</v>
      </c>
      <c r="BF14" s="202"/>
      <c r="BG14" s="202"/>
      <c r="BH14" s="202"/>
      <c r="BI14" s="203"/>
      <c r="BJ14" s="44" t="s">
        <v>54</v>
      </c>
      <c r="BK14" s="44" t="s">
        <v>55</v>
      </c>
      <c r="BL14" s="44" t="s">
        <v>56</v>
      </c>
      <c r="BM14" s="44" t="s">
        <v>57</v>
      </c>
      <c r="BN14" s="204" t="s">
        <v>46</v>
      </c>
      <c r="BO14" s="205"/>
      <c r="BP14" s="206"/>
      <c r="BQ14" s="206"/>
      <c r="BR14" s="205"/>
      <c r="BS14" s="205"/>
      <c r="BT14" s="41"/>
      <c r="BU14" s="48" t="s">
        <v>38</v>
      </c>
      <c r="BV14" s="48" t="s">
        <v>39</v>
      </c>
      <c r="BW14" s="48" t="s">
        <v>47</v>
      </c>
      <c r="BX14" s="49"/>
      <c r="BY14" s="50"/>
      <c r="BZ14" s="50"/>
      <c r="CA14" s="50"/>
      <c r="CB14" s="197" t="s">
        <v>46</v>
      </c>
      <c r="CC14" s="198"/>
      <c r="CD14" s="198"/>
      <c r="CE14" s="198"/>
    </row>
    <row r="15" spans="1:83" ht="30.75" customHeight="1">
      <c r="A15" s="27"/>
      <c r="B15" s="53"/>
      <c r="C15" s="53"/>
      <c r="D15" s="28"/>
      <c r="E15" s="53">
        <v>41</v>
      </c>
      <c r="F15" s="53">
        <v>24</v>
      </c>
      <c r="G15" s="28"/>
      <c r="H15" s="53">
        <v>4</v>
      </c>
      <c r="I15" s="53">
        <v>4</v>
      </c>
      <c r="J15" s="28"/>
      <c r="K15" s="53">
        <v>15</v>
      </c>
      <c r="L15" s="53">
        <v>7</v>
      </c>
      <c r="M15" s="28"/>
      <c r="N15" s="53">
        <v>28</v>
      </c>
      <c r="O15" s="53">
        <v>12</v>
      </c>
      <c r="P15" s="28"/>
      <c r="Q15" s="53">
        <v>19</v>
      </c>
      <c r="R15" s="53">
        <v>8</v>
      </c>
      <c r="S15" s="28"/>
      <c r="T15" s="54" t="s">
        <v>77</v>
      </c>
      <c r="U15" s="55">
        <v>7</v>
      </c>
      <c r="V15" s="29"/>
      <c r="W15" s="56" cm="1">
        <f t="array" ref="W15">RANK(AD15,$AD$15:$AD$20,1)</f>
        <v>5</v>
      </c>
      <c r="X15" s="57" cm="1">
        <f t="array" ref="X15">IF(COUNTIF(Y$15:$Y20,Y15)&gt;1,CONCATENATE(Y15&amp;"="),Y15)</f>
        <v>5</v>
      </c>
      <c r="Y15" s="58" cm="1">
        <f t="array" ref="Y15">RANK(AB15,$AB$15:$AB$20,1)</f>
        <v>5</v>
      </c>
      <c r="Z15" s="59" t="s">
        <v>71</v>
      </c>
      <c r="AA15" s="60">
        <v>0.1</v>
      </c>
      <c r="AB15" s="58" cm="1">
        <f t="array" ref="AB15">SUM(E15:E20)</f>
        <v>463</v>
      </c>
      <c r="AC15" s="58" cm="1">
        <f t="array" ref="AC15">AB15+(AE15*1000)</f>
        <v>2463</v>
      </c>
      <c r="AD15" s="58" cm="1">
        <f t="array" ref="AD15">AC15+AA15</f>
        <v>2463.1</v>
      </c>
      <c r="AE15" s="61" cm="1">
        <f t="array" ref="AE15">IF(COUNTIF(E15:E20,$F$23)=0,0,COUNTIF(E15:E20,$F$23))</f>
        <v>2</v>
      </c>
      <c r="AF15" s="62">
        <v>1</v>
      </c>
      <c r="AG15" s="63" cm="1">
        <f t="array" ref="AG15">VLOOKUP(AF15,$W$15:$AB$20,2,FALSE)</f>
        <v>1</v>
      </c>
      <c r="AH15" s="64" t="str" cm="1">
        <f t="array" ref="AH15">VLOOKUP(AF15,$W$15:$AB$20,4,FALSE)</f>
        <v>Halstead</v>
      </c>
      <c r="AI15" s="65" cm="1">
        <f t="array" ref="AI15">VLOOKUP(AF15,$W$15:$AB$20,6,FALSE)</f>
        <v>125</v>
      </c>
      <c r="AJ15" s="65" cm="1">
        <f t="array" ref="AJ15">VLOOKUP(AF15,$W$15:$AE$20,9,FALSE)</f>
        <v>0</v>
      </c>
      <c r="AK15" s="66"/>
      <c r="AL15" s="67" cm="1">
        <f t="array" ref="AL15">RANK(AS15,$AS$15:$AS$20,1)</f>
        <v>4</v>
      </c>
      <c r="AM15" s="68" cm="1">
        <f t="array" ref="AM15">IF(COUNTIF($AN$15:AN20,AN15)&gt;1,CONCATENATE(AN15&amp;"="),AN15)</f>
        <v>4</v>
      </c>
      <c r="AN15" s="69" cm="1">
        <f t="array" ref="AN15">RANK(AR15,$AR$15:$AR$20,1)</f>
        <v>4</v>
      </c>
      <c r="AO15" s="111" t="s">
        <v>71</v>
      </c>
      <c r="AP15" s="71">
        <v>0.1</v>
      </c>
      <c r="AQ15" s="69" cm="1">
        <f t="array" ref="AQ15">SUM(F15:F17)</f>
        <v>101</v>
      </c>
      <c r="AR15" s="69" cm="1">
        <f t="array" ref="AR15">AQ15+(AT15*1000)</f>
        <v>101</v>
      </c>
      <c r="AS15" s="72" cm="1">
        <f t="array" ref="AS15">AR15+AP15</f>
        <v>101.1</v>
      </c>
      <c r="AT15" s="69" cm="1">
        <f t="array" ref="AT15">IF(COUNTIF(F15:F17,$F$24)=0,0,COUNTIF(F15:F17,$F$24))</f>
        <v>0</v>
      </c>
      <c r="AU15" s="73">
        <v>1</v>
      </c>
      <c r="AV15" s="74" cm="1">
        <f t="array" ref="AV15">VLOOKUP(AU15,$AL$15:$AQ$20,2,FALSE)</f>
        <v>1</v>
      </c>
      <c r="AW15" s="75" t="str" cm="1">
        <f t="array" ref="AW15">VLOOKUP(AU15,$AL$15:$AQ$20,4,FALSE)</f>
        <v>Harwich</v>
      </c>
      <c r="AX15" s="76" cm="1">
        <f t="array" ref="AX15">VLOOKUP(AU15,$AL$15:$AQ$20,6,FALSE)</f>
        <v>41</v>
      </c>
      <c r="AY15" s="77" cm="1">
        <f t="array" ref="AY15">VLOOKUP(AU15,$AL$15:$AT$20,9,FALSE)</f>
        <v>0</v>
      </c>
      <c r="AZ15" s="41"/>
      <c r="BA15" s="78" cm="1">
        <f t="array" ref="BA15">RANK(BI15,$BI$15:$BI$20,1)</f>
        <v>5</v>
      </c>
      <c r="BB15" s="112" t="s">
        <v>71</v>
      </c>
      <c r="BC15" s="78" cm="1">
        <f t="array" ref="BC15">Y15+AN15</f>
        <v>9</v>
      </c>
      <c r="BD15" s="78" cm="1">
        <f t="array" ref="BD15">AB15+AQ15</f>
        <v>564</v>
      </c>
      <c r="BE15" s="78" cm="1">
        <f t="array" ref="BE15">BC15+(BF15*1000)</f>
        <v>2009</v>
      </c>
      <c r="BF15" s="80" cm="1">
        <f t="array" ref="BF15">AT15+AE15</f>
        <v>2</v>
      </c>
      <c r="BG15" s="81" cm="1">
        <f t="array" ref="BG15">BE15+(BD15/10000)</f>
        <v>2009.0563999999999</v>
      </c>
      <c r="BH15" s="78" cm="1">
        <f t="array" ref="BH15">IF(COUNTIF($BG$15:$BG$20,BG15)=1,0,0.0001*BK15)</f>
        <v>0</v>
      </c>
      <c r="BI15" s="81" cm="1">
        <f t="array" ref="BI15">BG15+BH15</f>
        <v>2009.0563999999999</v>
      </c>
      <c r="BJ15" s="78" cm="1">
        <f t="array" ref="BJ15">RANK((LARGE($BG$15:$BG$19,5)),$BG$15:$BG$19,1)</f>
        <v>1</v>
      </c>
      <c r="BK15" s="82">
        <v>1</v>
      </c>
      <c r="BL15" s="82">
        <v>5</v>
      </c>
      <c r="BM15" s="78" cm="1">
        <f t="array" ref="BM15">VLOOKUP(BK15,$BA$15:$BF$20,5,FALSE)+(VLOOKUP(BK15,$BA$15:$BF$20,6,FALSE)/100)</f>
        <v>3</v>
      </c>
      <c r="BN15" s="83" cm="1">
        <f t="array" ref="BN15">IF(COUNTIF($BJ$15:$BJ$20,BJ15)&gt;1,CONCATENATE(BJ15&amp;"="),BJ15)</f>
        <v>1</v>
      </c>
      <c r="BO15" s="113" t="str" cm="1">
        <f t="array" ref="BO15">VLOOKUP(BK15,$BA$15:$BB$20,2,FALSE)</f>
        <v>Harwich</v>
      </c>
      <c r="BP15" s="85" cm="1">
        <f t="array" ref="BP15">VLOOKUP(BK15,$BA$15:$BD$20,3,FALSE)</f>
        <v>3</v>
      </c>
      <c r="BQ15" s="85" cm="1">
        <f t="array" ref="BQ15">VLOOKUP(BK15,$BA$15:$BF$20,6,FALSE)</f>
        <v>0</v>
      </c>
      <c r="BR15" s="85" t="str" cm="1">
        <f t="array" ref="BR15">IF(COUNTIF($BM$15:$BM$20,BM15)=1,"",VLOOKUP(BK15,$BA$15:$BD$20,4,FALSE))</f>
        <v/>
      </c>
      <c r="BS15" s="85" cm="1">
        <f t="array" ref="BS15">IF(COUNTIF($BJ$15:$BJ$20,BJ15)&gt;1,(SUMIF($BJ$15:$BJ$20,BJ15,$BL$15:$BL$20))/COUNTIF($BJ$15:$BJ$20,BJ15),BL15)</f>
        <v>5</v>
      </c>
      <c r="BT15" s="41"/>
      <c r="BU15" s="86" cm="1">
        <f t="array" ref="BU15">RANK(CA15,$CA$15:$CA$20)</f>
        <v>5</v>
      </c>
      <c r="BV15" s="52" cm="1">
        <f t="array" ref="BV15">IF(COUNTIF($BW$15:$BW$20,BW15)&gt;1,CONCATENATE(BW15&amp;"="),BW15)</f>
        <v>5</v>
      </c>
      <c r="BW15" s="86" cm="1">
        <f t="array" ref="BW15">RANK(BY15,$BY$15:$BY$20)</f>
        <v>5</v>
      </c>
      <c r="BX15" s="114" t="s">
        <v>71</v>
      </c>
      <c r="BY15" s="86" cm="1">
        <f t="array" ref="BY15">U15+VLOOKUP(BX15,$BO$15:$BS$20,5,FALSE)</f>
        <v>8</v>
      </c>
      <c r="BZ15" s="86">
        <v>0.1</v>
      </c>
      <c r="CA15" s="86" cm="1">
        <f t="array" ref="CA15">BY15+BZ15</f>
        <v>8.1</v>
      </c>
      <c r="CB15" s="86">
        <v>1</v>
      </c>
      <c r="CC15" s="52" cm="1">
        <f t="array" ref="CC15">VLOOKUP($CB15,$BU$15:$BY$20,2,FALSE)</f>
        <v>1</v>
      </c>
      <c r="CD15" s="52" t="str" cm="1">
        <f t="array" ref="CD15">VLOOKUP($CB15,$BU$15:$BY$20,4,FALSE)</f>
        <v>Harwich</v>
      </c>
      <c r="CE15" s="86" cm="1">
        <f t="array" ref="CE15">VLOOKUP($CB15,$BU$15:$BY$20,5,FALSE)</f>
        <v>23</v>
      </c>
    </row>
    <row r="16" spans="1:83" ht="30.75" customHeight="1">
      <c r="A16" s="27"/>
      <c r="B16" s="53"/>
      <c r="C16" s="53"/>
      <c r="D16" s="28"/>
      <c r="E16" s="53">
        <v>42</v>
      </c>
      <c r="F16" s="53">
        <v>38</v>
      </c>
      <c r="G16" s="28"/>
      <c r="H16" s="53">
        <v>9</v>
      </c>
      <c r="I16" s="53">
        <v>26</v>
      </c>
      <c r="J16" s="28"/>
      <c r="K16" s="53">
        <v>16</v>
      </c>
      <c r="L16" s="53">
        <v>13</v>
      </c>
      <c r="M16" s="28"/>
      <c r="N16" s="53">
        <v>29</v>
      </c>
      <c r="O16" s="53">
        <v>14</v>
      </c>
      <c r="P16" s="28"/>
      <c r="Q16" s="53">
        <v>25</v>
      </c>
      <c r="R16" s="53">
        <v>27</v>
      </c>
      <c r="S16" s="28"/>
      <c r="T16" s="54" t="s">
        <v>78</v>
      </c>
      <c r="U16" s="55">
        <v>18</v>
      </c>
      <c r="V16" s="29"/>
      <c r="W16" s="56" cm="1">
        <f t="array" ref="W16">RANK(AD16,$AD$15:$AD$20,1)</f>
        <v>1</v>
      </c>
      <c r="X16" s="57" cm="1">
        <f t="array" ref="X16">IF(COUNTIF(Y$15:$Y21,Y16)&gt;1,CONCATENATE(Y16&amp;"="),Y16)</f>
        <v>1</v>
      </c>
      <c r="Y16" s="58" cm="1">
        <f t="array" ref="Y16">RANK(AB16,$AB$15:$AB$20,1)</f>
        <v>1</v>
      </c>
      <c r="Z16" s="59" t="s">
        <v>72</v>
      </c>
      <c r="AA16" s="60">
        <v>0.2</v>
      </c>
      <c r="AB16" s="58" cm="1">
        <f t="array" ref="AB16">SUM(H15:H20)</f>
        <v>125</v>
      </c>
      <c r="AC16" s="58" cm="1">
        <f t="array" ref="AC16">AB16+(AE16*1000)</f>
        <v>125</v>
      </c>
      <c r="AD16" s="58" cm="1">
        <f t="array" ref="AD16">AC16+AA16</f>
        <v>125.2</v>
      </c>
      <c r="AE16" s="61" cm="1">
        <f t="array" ref="AE16">IF(COUNTIF(H15:H20,$F$23)=0,0,COUNTIF(H15:H20,$F$23))</f>
        <v>0</v>
      </c>
      <c r="AF16" s="62">
        <v>2</v>
      </c>
      <c r="AG16" s="63" cm="1">
        <f t="array" ref="AG16">VLOOKUP(AF16,$W$15:$AB$20,2,FALSE)</f>
        <v>2</v>
      </c>
      <c r="AH16" s="64" t="str" cm="1">
        <f t="array" ref="AH16">VLOOKUP(AF16,$W$15:$AB$20,4,FALSE)</f>
        <v>Harwich</v>
      </c>
      <c r="AI16" s="65" cm="1">
        <f t="array" ref="AI16">VLOOKUP(AF16,$W$15:$AB$20,6,FALSE)</f>
        <v>144</v>
      </c>
      <c r="AJ16" s="65" cm="1">
        <f t="array" ref="AJ16">VLOOKUP(AF16,$W$15:$AE$20,9,FALSE)</f>
        <v>0</v>
      </c>
      <c r="AK16" s="66"/>
      <c r="AL16" s="67" cm="1">
        <f t="array" ref="AL16">RANK(AS16,$AS$15:$AS$20,1)</f>
        <v>3</v>
      </c>
      <c r="AM16" s="68" cm="1">
        <f t="array" ref="AM16">IF(COUNTIF($AN$15:AN21,AN16)&gt;1,CONCATENATE(AN16&amp;"="),AN16)</f>
        <v>3</v>
      </c>
      <c r="AN16" s="69" cm="1">
        <f t="array" ref="AN16">RANK(AR16,$AR$15:$AR$20,1)</f>
        <v>3</v>
      </c>
      <c r="AO16" s="111" t="s">
        <v>72</v>
      </c>
      <c r="AP16" s="71">
        <v>0.2</v>
      </c>
      <c r="AQ16" s="69" cm="1">
        <f t="array" ref="AQ16">SUM(I15:I17)</f>
        <v>67</v>
      </c>
      <c r="AR16" s="69" cm="1">
        <f t="array" ref="AR16">AQ16+(AT16*1000)</f>
        <v>67</v>
      </c>
      <c r="AS16" s="72" cm="1">
        <f t="array" ref="AS16">AR16+AP16</f>
        <v>67.2</v>
      </c>
      <c r="AT16" s="69" cm="1">
        <f t="array" ref="AT16">IF(COUNTIF(I15:I17,$F$24)=0,0,COUNTIF(I15:I17,$F$24))</f>
        <v>0</v>
      </c>
      <c r="AU16" s="73">
        <v>2</v>
      </c>
      <c r="AV16" s="74" cm="1">
        <f t="array" ref="AV16">VLOOKUP(AU16,$AL$15:$AQ$20,2,FALSE)</f>
        <v>2</v>
      </c>
      <c r="AW16" s="75" t="str" cm="1">
        <f t="array" ref="AW16">VLOOKUP(AU16,$AL$15:$AQ$20,4,FALSE)</f>
        <v>Mid Essex</v>
      </c>
      <c r="AX16" s="76" cm="1">
        <f t="array" ref="AX16">VLOOKUP(AU16,$AL$15:$AQ$20,6,FALSE)</f>
        <v>51</v>
      </c>
      <c r="AY16" s="77" cm="1">
        <f t="array" ref="AY16">VLOOKUP(AU16,$AL$15:$AT$20,9,FALSE)</f>
        <v>0</v>
      </c>
      <c r="AZ16" s="41"/>
      <c r="BA16" s="78" cm="1">
        <f t="array" ref="BA16">RANK(BI16,$BI$15:$BI$20,1)</f>
        <v>2</v>
      </c>
      <c r="BB16" s="112" t="s">
        <v>72</v>
      </c>
      <c r="BC16" s="78" cm="1">
        <f t="array" ref="BC16">Y16+AN16</f>
        <v>4</v>
      </c>
      <c r="BD16" s="78" cm="1">
        <f t="array" ref="BD16">AB16+AQ16</f>
        <v>192</v>
      </c>
      <c r="BE16" s="78" cm="1">
        <f t="array" ref="BE16">BC16+(BF16*1000)</f>
        <v>4</v>
      </c>
      <c r="BF16" s="80" cm="1">
        <f t="array" ref="BF16">AT16+AE16</f>
        <v>0</v>
      </c>
      <c r="BG16" s="81" cm="1">
        <f t="array" ref="BG16">BE16+(BD16/10000)</f>
        <v>4.0191999999999997</v>
      </c>
      <c r="BH16" s="78" cm="1">
        <f t="array" ref="BH16">IF(COUNTIF($BG$15:$BG$20,BG16)=1,0,0.0001*BK16)</f>
        <v>0</v>
      </c>
      <c r="BI16" s="81" cm="1">
        <f t="array" ref="BI16">BG16+BH16</f>
        <v>4.0191999999999997</v>
      </c>
      <c r="BJ16" s="78" cm="1">
        <f t="array" ref="BJ16">RANK((LARGE($BG$15:$BG$19,4)),$BG$15:$BG$19,1)</f>
        <v>2</v>
      </c>
      <c r="BK16" s="82">
        <v>2</v>
      </c>
      <c r="BL16" s="82">
        <v>4</v>
      </c>
      <c r="BM16" s="78" cm="1">
        <f t="array" ref="BM16">VLOOKUP(BK16,$BA$15:$BF$20,5,FALSE)+(VLOOKUP(BK16,$BA$15:$BF$20,6,FALSE)/100)</f>
        <v>4</v>
      </c>
      <c r="BN16" s="83" cm="1">
        <f t="array" ref="BN16">IF(COUNTIF($BJ$15:$BJ$20,BJ16)&gt;1,CONCATENATE(BJ16&amp;"="),BJ16)</f>
        <v>2</v>
      </c>
      <c r="BO16" s="113" t="str" cm="1">
        <f t="array" ref="BO16">VLOOKUP(BK16,$BA$15:$BB$20,2,FALSE)</f>
        <v>Halstead</v>
      </c>
      <c r="BP16" s="85" cm="1">
        <f t="array" ref="BP16">VLOOKUP(BK16,$BA$15:$BD$20,3,FALSE)</f>
        <v>4</v>
      </c>
      <c r="BQ16" s="85" cm="1">
        <f t="array" ref="BQ16">VLOOKUP(BK16,$BA$15:$BF$20,6,FALSE)</f>
        <v>0</v>
      </c>
      <c r="BR16" s="85" t="str" cm="1">
        <f t="array" ref="BR16">IF(COUNTIF($BM$15:$BM$20,BM16)=1,"",VLOOKUP(BK16,$BA$15:$BD$20,4,FALSE))</f>
        <v/>
      </c>
      <c r="BS16" s="85" cm="1">
        <f t="array" ref="BS16">IF(COUNTIF($BJ$15:$BJ$20,BJ16)&gt;1,(SUMIF($BJ$15:$BJ$20,BJ16,$BL$15:$BL$20))/COUNTIF($BJ$15:$BJ$20,BJ16),BL16)</f>
        <v>4</v>
      </c>
      <c r="BT16" s="41"/>
      <c r="BU16" s="86" cm="1">
        <f t="array" ref="BU16">RANK(CA16,$CA$15:$CA$20)</f>
        <v>2</v>
      </c>
      <c r="BV16" s="52" cm="1">
        <f t="array" ref="BV16">IF(COUNTIF($BW$15:$BW$20,BW16)&gt;1,CONCATENATE(BW16&amp;"="),BW16)</f>
        <v>2</v>
      </c>
      <c r="BW16" s="86" cm="1">
        <f t="array" ref="BW16">RANK(BY16,$BY$15:$BY$20)</f>
        <v>2</v>
      </c>
      <c r="BX16" s="114" t="s">
        <v>72</v>
      </c>
      <c r="BY16" s="86" cm="1">
        <f t="array" ref="BY16">U16+VLOOKUP(BX16,$BO$15:$BS$20,5,FALSE)</f>
        <v>22</v>
      </c>
      <c r="BZ16" s="86">
        <v>0.2</v>
      </c>
      <c r="CA16" s="86" cm="1">
        <f t="array" ref="CA16">BY16+BZ16</f>
        <v>22.2</v>
      </c>
      <c r="CB16" s="86">
        <v>2</v>
      </c>
      <c r="CC16" s="52" cm="1">
        <f t="array" ref="CC16">VLOOKUP($CB16,$BU$15:$BY$20,2,FALSE)</f>
        <v>2</v>
      </c>
      <c r="CD16" s="52" t="str" cm="1">
        <f t="array" ref="CD16">VLOOKUP($CB16,$BU$15:$BY$20,4,FALSE)</f>
        <v>Halstead</v>
      </c>
      <c r="CE16" s="86" cm="1">
        <f t="array" ref="CE16">VLOOKUP($CB16,$BU$15:$BY$20,5,FALSE)</f>
        <v>22</v>
      </c>
    </row>
    <row r="17" spans="1:83" ht="30.75" customHeight="1">
      <c r="A17" s="27"/>
      <c r="B17" s="53"/>
      <c r="C17" s="89"/>
      <c r="D17" s="28"/>
      <c r="E17" s="53">
        <v>69</v>
      </c>
      <c r="F17" s="89">
        <v>39</v>
      </c>
      <c r="G17" s="28"/>
      <c r="H17" s="53">
        <v>11</v>
      </c>
      <c r="I17" s="89">
        <v>37</v>
      </c>
      <c r="J17" s="28"/>
      <c r="K17" s="53">
        <v>22</v>
      </c>
      <c r="L17" s="89">
        <v>21</v>
      </c>
      <c r="M17" s="28"/>
      <c r="N17" s="53">
        <v>48</v>
      </c>
      <c r="O17" s="89">
        <v>25</v>
      </c>
      <c r="P17" s="28"/>
      <c r="Q17" s="53">
        <v>37</v>
      </c>
      <c r="R17" s="89">
        <v>56</v>
      </c>
      <c r="S17" s="28"/>
      <c r="T17" s="54" t="s">
        <v>79</v>
      </c>
      <c r="U17" s="55">
        <v>18</v>
      </c>
      <c r="V17" s="29"/>
      <c r="W17" s="56" cm="1">
        <f t="array" ref="W17">RANK(AD17,$AD$15:$AD$20,1)</f>
        <v>2</v>
      </c>
      <c r="X17" s="57" cm="1">
        <f t="array" ref="X17">IF(COUNTIF(Y$15:$Y22,Y17)&gt;1,CONCATENATE(Y17&amp;"="),Y17)</f>
        <v>2</v>
      </c>
      <c r="Y17" s="58" cm="1">
        <f t="array" ref="Y17">RANK(AB17,$AB$15:$AB$20,1)</f>
        <v>2</v>
      </c>
      <c r="Z17" s="59" t="s">
        <v>73</v>
      </c>
      <c r="AA17" s="60">
        <v>0.3</v>
      </c>
      <c r="AB17" s="58" cm="1">
        <f t="array" ref="AB17">SUM(K15:K20)</f>
        <v>144</v>
      </c>
      <c r="AC17" s="58" cm="1">
        <f t="array" ref="AC17">AB17+(AE17*1000)</f>
        <v>144</v>
      </c>
      <c r="AD17" s="58" cm="1">
        <f t="array" ref="AD17">AC17+AA17</f>
        <v>144.30000000000001</v>
      </c>
      <c r="AE17" s="61" cm="1">
        <f t="array" ref="AE17">IF(COUNTIF(K15:K20,$F$23)=0,0,COUNTIF(K15:K20,$F$23))</f>
        <v>0</v>
      </c>
      <c r="AF17" s="62">
        <v>3</v>
      </c>
      <c r="AG17" s="63" cm="1">
        <f t="array" ref="AG17">VLOOKUP(AF17,$W$15:$AB$20,2,FALSE)</f>
        <v>3</v>
      </c>
      <c r="AH17" s="64" t="str" cm="1">
        <f t="array" ref="AH17">VLOOKUP(AF17,$W$15:$AB$20,4,FALSE)</f>
        <v>Tiptree</v>
      </c>
      <c r="AI17" s="65" cm="1">
        <f t="array" ref="AI17">VLOOKUP(AF17,$W$15:$AB$20,6,FALSE)</f>
        <v>234</v>
      </c>
      <c r="AJ17" s="65" cm="1">
        <f t="array" ref="AJ17">VLOOKUP(AF17,$W$15:$AE$20,9,FALSE)</f>
        <v>0</v>
      </c>
      <c r="AK17" s="66"/>
      <c r="AL17" s="67" cm="1">
        <f t="array" ref="AL17">RANK(AS17,$AS$15:$AS$20,1)</f>
        <v>1</v>
      </c>
      <c r="AM17" s="68" cm="1">
        <f t="array" ref="AM17">IF(COUNTIF($AN$15:AN22,AN17)&gt;1,CONCATENATE(AN17&amp;"="),AN17)</f>
        <v>1</v>
      </c>
      <c r="AN17" s="69" cm="1">
        <f t="array" ref="AN17">RANK(AR17,$AR$15:$AR$20,1)</f>
        <v>1</v>
      </c>
      <c r="AO17" s="111" t="s">
        <v>73</v>
      </c>
      <c r="AP17" s="71">
        <v>0.3</v>
      </c>
      <c r="AQ17" s="69" cm="1">
        <f t="array" ref="AQ17">SUM(L15:L17)</f>
        <v>41</v>
      </c>
      <c r="AR17" s="69" cm="1">
        <f t="array" ref="AR17">AQ17+(AT17*1000)</f>
        <v>41</v>
      </c>
      <c r="AS17" s="72" cm="1">
        <f t="array" ref="AS17">AR17+AP17</f>
        <v>41.3</v>
      </c>
      <c r="AT17" s="69" cm="1">
        <f t="array" ref="AT17">IF(COUNTIF(L15:L17,$F$24)=0,0,COUNTIF(L15:L17,$F$24))</f>
        <v>0</v>
      </c>
      <c r="AU17" s="73">
        <v>3</v>
      </c>
      <c r="AV17" s="74" cm="1">
        <f t="array" ref="AV17">VLOOKUP(AU17,$AL$15:$AQ$20,2,FALSE)</f>
        <v>3</v>
      </c>
      <c r="AW17" s="75" t="str" cm="1">
        <f t="array" ref="AW17">VLOOKUP(AU17,$AL$15:$AQ$20,4,FALSE)</f>
        <v>Halstead</v>
      </c>
      <c r="AX17" s="76" cm="1">
        <f t="array" ref="AX17">VLOOKUP(AU17,$AL$15:$AQ$20,6,FALSE)</f>
        <v>67</v>
      </c>
      <c r="AY17" s="77" cm="1">
        <f t="array" ref="AY17">VLOOKUP(AU17,$AL$15:$AT$20,9,FALSE)</f>
        <v>0</v>
      </c>
      <c r="AZ17" s="41"/>
      <c r="BA17" s="78" cm="1">
        <f t="array" ref="BA17">RANK(BI17,$BI$15:$BI$20,1)</f>
        <v>1</v>
      </c>
      <c r="BB17" s="112" t="s">
        <v>73</v>
      </c>
      <c r="BC17" s="78" cm="1">
        <f t="array" ref="BC17">Y17+AN17</f>
        <v>3</v>
      </c>
      <c r="BD17" s="78" cm="1">
        <f t="array" ref="BD17">AB17+AQ17</f>
        <v>185</v>
      </c>
      <c r="BE17" s="78" cm="1">
        <f t="array" ref="BE17">BC17+(BF17*1000)</f>
        <v>3</v>
      </c>
      <c r="BF17" s="80" cm="1">
        <f t="array" ref="BF17">AT17+AE17</f>
        <v>0</v>
      </c>
      <c r="BG17" s="81" cm="1">
        <f t="array" ref="BG17">BE17+(BD17/10000)</f>
        <v>3.0185</v>
      </c>
      <c r="BH17" s="78" cm="1">
        <f t="array" ref="BH17">IF(COUNTIF($BG$15:$BG$20,BG17)=1,0,0.0001*BK17)</f>
        <v>0</v>
      </c>
      <c r="BI17" s="81" cm="1">
        <f t="array" ref="BI17">BG17+BH17</f>
        <v>3.0185</v>
      </c>
      <c r="BJ17" s="78" cm="1">
        <f t="array" ref="BJ17">RANK((LARGE($BG$15:$BG$19,3)),$BG$15:$BG$19,1)</f>
        <v>3</v>
      </c>
      <c r="BK17" s="82">
        <v>3</v>
      </c>
      <c r="BL17" s="82">
        <v>3</v>
      </c>
      <c r="BM17" s="78" cm="1">
        <f t="array" ref="BM17">VLOOKUP(BK17,$BA$15:$BF$20,5,FALSE)+(VLOOKUP(BK17,$BA$15:$BF$20,6,FALSE)/100)</f>
        <v>6</v>
      </c>
      <c r="BN17" s="83" cm="1">
        <f t="array" ref="BN17">IF(COUNTIF($BJ$15:$BJ$20,BJ17)&gt;1,CONCATENATE(BJ17&amp;"="),BJ17)</f>
        <v>3</v>
      </c>
      <c r="BO17" s="113" t="str" cm="1">
        <f t="array" ref="BO17">VLOOKUP(BK17,$BA$15:$BB$20,2,FALSE)</f>
        <v>Mid Essex</v>
      </c>
      <c r="BP17" s="85" cm="1">
        <f t="array" ref="BP17">VLOOKUP(BK17,$BA$15:$BD$20,3,FALSE)</f>
        <v>6</v>
      </c>
      <c r="BQ17" s="85" cm="1">
        <f t="array" ref="BQ17">VLOOKUP(BK17,$BA$15:$BF$20,6,FALSE)</f>
        <v>0</v>
      </c>
      <c r="BR17" s="85" t="str" cm="1">
        <f t="array" ref="BR17">IF(COUNTIF($BM$15:$BM$20,BM17)=1,"",VLOOKUP(BK17,$BA$15:$BD$20,4,FALSE))</f>
        <v/>
      </c>
      <c r="BS17" s="85" cm="1">
        <f t="array" ref="BS17">IF(COUNTIF($BJ$15:$BJ$20,BJ17)&gt;1,(SUMIF($BJ$15:$BJ$20,BJ17,$BL$15:$BL$20))/COUNTIF($BJ$15:$BJ$20,BJ17),BL17)</f>
        <v>3</v>
      </c>
      <c r="BT17" s="41"/>
      <c r="BU17" s="86" cm="1">
        <f t="array" ref="BU17">RANK(CA17,$CA$15:$CA$20)</f>
        <v>1</v>
      </c>
      <c r="BV17" s="52" cm="1">
        <f t="array" ref="BV17">IF(COUNTIF($BW$15:$BW$20,BW17)&gt;1,CONCATENATE(BW17&amp;"="),BW17)</f>
        <v>1</v>
      </c>
      <c r="BW17" s="86" cm="1">
        <f t="array" ref="BW17">RANK(BY17,$BY$15:$BY$20)</f>
        <v>1</v>
      </c>
      <c r="BX17" s="114" t="s">
        <v>73</v>
      </c>
      <c r="BY17" s="86" cm="1">
        <f t="array" ref="BY17">U17+VLOOKUP(BX17,$BO$15:$BS$20,5,FALSE)</f>
        <v>23</v>
      </c>
      <c r="BZ17" s="86">
        <v>0.3</v>
      </c>
      <c r="CA17" s="86" cm="1">
        <f t="array" ref="CA17">BY17+BZ17</f>
        <v>23.3</v>
      </c>
      <c r="CB17" s="86">
        <v>3</v>
      </c>
      <c r="CC17" s="86" cm="1">
        <f t="array" ref="CC17">VLOOKUP($CB17,$BU$15:$BY$20,2,FALSE)</f>
        <v>3</v>
      </c>
      <c r="CD17" s="52" t="str" cm="1">
        <f t="array" ref="CD17">VLOOKUP($CB17,$BU$15:$BY$20,4,FALSE)</f>
        <v>Tiptree</v>
      </c>
      <c r="CE17" s="86" cm="1">
        <f t="array" ref="CE17">VLOOKUP($CB17,$BU$15:$BY$20,5,FALSE)</f>
        <v>12</v>
      </c>
    </row>
    <row r="18" spans="1:83" ht="30.75" customHeight="1">
      <c r="A18" s="27"/>
      <c r="B18" s="90"/>
      <c r="C18" s="115"/>
      <c r="D18" s="92"/>
      <c r="E18" s="90">
        <v>95</v>
      </c>
      <c r="F18" s="91" cm="1">
        <f t="array" ref="F18">SUM(F15:F17)</f>
        <v>101</v>
      </c>
      <c r="G18" s="92"/>
      <c r="H18" s="90">
        <v>12</v>
      </c>
      <c r="I18" s="91" cm="1">
        <f t="array" ref="I18">SUM(I15:I17)</f>
        <v>67</v>
      </c>
      <c r="J18" s="92"/>
      <c r="K18" s="90">
        <v>26</v>
      </c>
      <c r="L18" s="91" cm="1">
        <f t="array" ref="L18">SUM(L15:L17)</f>
        <v>41</v>
      </c>
      <c r="M18" s="92"/>
      <c r="N18" s="90">
        <v>55</v>
      </c>
      <c r="O18" s="91" cm="1">
        <f t="array" ref="O18">SUM(O15:O17)</f>
        <v>51</v>
      </c>
      <c r="P18" s="92"/>
      <c r="Q18" s="90">
        <v>38</v>
      </c>
      <c r="R18" s="91" cm="1">
        <f t="array" ref="R18">SUM(R15:R17)</f>
        <v>91</v>
      </c>
      <c r="S18" s="92"/>
      <c r="T18" s="54" t="s">
        <v>80</v>
      </c>
      <c r="U18" s="55">
        <v>7</v>
      </c>
      <c r="V18" s="29"/>
      <c r="W18" s="56" cm="1">
        <f t="array" ref="W18">RANK(AD18,$AD$15:$AD$20,1)</f>
        <v>4</v>
      </c>
      <c r="X18" s="57" cm="1">
        <f t="array" ref="X18">IF(COUNTIF(Y$15:$Y23,Y18)&gt;1,CONCATENATE(Y18&amp;"="),Y18)</f>
        <v>4</v>
      </c>
      <c r="Y18" s="58" cm="1">
        <f t="array" ref="Y18">RANK(AB18,$AB$15:$AB$20,1)</f>
        <v>4</v>
      </c>
      <c r="Z18" s="59" t="s">
        <v>74</v>
      </c>
      <c r="AA18" s="60">
        <v>0.4</v>
      </c>
      <c r="AB18" s="58" cm="1">
        <f t="array" ref="AB18">SUM(N15:N20)</f>
        <v>297</v>
      </c>
      <c r="AC18" s="58" cm="1">
        <f t="array" ref="AC18">AB18+(AE18*1000)</f>
        <v>297</v>
      </c>
      <c r="AD18" s="58" cm="1">
        <f t="array" ref="AD18">AC18+AA18</f>
        <v>297.39999999999998</v>
      </c>
      <c r="AE18" s="61" cm="1">
        <f t="array" ref="AE18">IF(COUNTIF(N15:N20,$F$23)=0,0,COUNTIF(N15:N20,$F$23))</f>
        <v>0</v>
      </c>
      <c r="AF18" s="62">
        <v>4</v>
      </c>
      <c r="AG18" s="63" cm="1">
        <f t="array" ref="AG18">VLOOKUP(AF18,$W$15:$AB$20,2,FALSE)</f>
        <v>4</v>
      </c>
      <c r="AH18" s="64" t="str" cm="1">
        <f t="array" ref="AH18">VLOOKUP(AF18,$W$15:$AB$20,4,FALSE)</f>
        <v>Mid Essex</v>
      </c>
      <c r="AI18" s="65" cm="1">
        <f t="array" ref="AI18">VLOOKUP(AF18,$W$15:$AB$20,6,FALSE)</f>
        <v>297</v>
      </c>
      <c r="AJ18" s="65" cm="1">
        <f t="array" ref="AJ18">VLOOKUP(AF18,$W$15:$AE$20,9,FALSE)</f>
        <v>0</v>
      </c>
      <c r="AK18" s="66"/>
      <c r="AL18" s="67" cm="1">
        <f t="array" ref="AL18">RANK(AS18,$AS$15:$AS$20,1)</f>
        <v>2</v>
      </c>
      <c r="AM18" s="68" cm="1">
        <f t="array" ref="AM18">IF(COUNTIF($AN$15:AN23,AN18)&gt;1,CONCATENATE(AN18&amp;"="),AN18)</f>
        <v>2</v>
      </c>
      <c r="AN18" s="69" cm="1">
        <f t="array" ref="AN18">RANK(AR18,$AR$15:$AR$20,1)</f>
        <v>2</v>
      </c>
      <c r="AO18" s="111" t="s">
        <v>74</v>
      </c>
      <c r="AP18" s="71">
        <v>0.4</v>
      </c>
      <c r="AQ18" s="69" cm="1">
        <f t="array" ref="AQ18">SUM(O15:O17)</f>
        <v>51</v>
      </c>
      <c r="AR18" s="69" cm="1">
        <f t="array" ref="AR18">AQ18+(AT18*1000)</f>
        <v>51</v>
      </c>
      <c r="AS18" s="72" cm="1">
        <f t="array" ref="AS18">AR18+AP18</f>
        <v>51.4</v>
      </c>
      <c r="AT18" s="69" cm="1">
        <f t="array" ref="AT18">IF(COUNTIF(O15:O17,$F$24)=0,0,COUNTIF(O15:O17,$F$24))</f>
        <v>0</v>
      </c>
      <c r="AU18" s="73">
        <v>4</v>
      </c>
      <c r="AV18" s="74" cm="1">
        <f t="array" ref="AV18">VLOOKUP(AU18,$AL$15:$AQ$20,2,FALSE)</f>
        <v>4</v>
      </c>
      <c r="AW18" s="75" t="str" cm="1">
        <f t="array" ref="AW18">VLOOKUP(AU18,$AL$15:$AQ$20,4,FALSE)</f>
        <v>Braintree</v>
      </c>
      <c r="AX18" s="76" cm="1">
        <f t="array" ref="AX18">VLOOKUP(AU18,$AL$15:$AQ$20,6,FALSE)</f>
        <v>101</v>
      </c>
      <c r="AY18" s="77" cm="1">
        <f t="array" ref="AY18">VLOOKUP(AU18,$AL$15:$AT$20,9,FALSE)</f>
        <v>0</v>
      </c>
      <c r="AZ18" s="41"/>
      <c r="BA18" s="78" cm="1">
        <f t="array" ref="BA18">RANK(BI18,$BI$15:$BI$20,1)</f>
        <v>3</v>
      </c>
      <c r="BB18" s="112" t="s">
        <v>74</v>
      </c>
      <c r="BC18" s="78" cm="1">
        <f t="array" ref="BC18">Y18+AN18</f>
        <v>6</v>
      </c>
      <c r="BD18" s="78" cm="1">
        <f t="array" ref="BD18">AB18+AQ18</f>
        <v>348</v>
      </c>
      <c r="BE18" s="78" cm="1">
        <f t="array" ref="BE18">BC18+(BF18*1000)</f>
        <v>6</v>
      </c>
      <c r="BF18" s="80" cm="1">
        <f t="array" ref="BF18">AT18+AE18</f>
        <v>0</v>
      </c>
      <c r="BG18" s="81" cm="1">
        <f t="array" ref="BG18">BE18+(BD18/10000)</f>
        <v>6.0347999999999997</v>
      </c>
      <c r="BH18" s="78" cm="1">
        <f t="array" ref="BH18">IF(COUNTIF($BG$15:$BG$20,BG18)=1,0,0.0001*BK18)</f>
        <v>0</v>
      </c>
      <c r="BI18" s="81" cm="1">
        <f t="array" ref="BI18">BG18+BH18</f>
        <v>6.0347999999999997</v>
      </c>
      <c r="BJ18" s="78" cm="1">
        <f t="array" ref="BJ18">RANK((LARGE($BG$15:$BG$19,2)),$BG$15:$BG$19,1)</f>
        <v>4</v>
      </c>
      <c r="BK18" s="82">
        <v>4</v>
      </c>
      <c r="BL18" s="82">
        <v>2</v>
      </c>
      <c r="BM18" s="78" cm="1">
        <f t="array" ref="BM18">VLOOKUP(BK18,$BA$15:$BF$20,5,FALSE)+(VLOOKUP(BK18,$BA$15:$BF$20,6,FALSE)/100)</f>
        <v>1008.01</v>
      </c>
      <c r="BN18" s="83" cm="1">
        <f t="array" ref="BN18">IF(COUNTIF($BJ$15:$BJ$20,BJ18)&gt;1,CONCATENATE(BJ18&amp;"="),BJ18)</f>
        <v>4</v>
      </c>
      <c r="BO18" s="113" t="str" cm="1">
        <f t="array" ref="BO18">VLOOKUP(BK18,$BA$15:$BB$20,2,FALSE)</f>
        <v>Tiptree</v>
      </c>
      <c r="BP18" s="85" cm="1">
        <f t="array" ref="BP18">VLOOKUP(BK18,$BA$15:$BD$20,3,FALSE)</f>
        <v>8</v>
      </c>
      <c r="BQ18" s="85" cm="1">
        <f t="array" ref="BQ18">VLOOKUP(BK18,$BA$15:$BF$20,6,FALSE)</f>
        <v>1</v>
      </c>
      <c r="BR18" s="85" t="str" cm="1">
        <f t="array" ref="BR18">IF(COUNTIF($BM$15:$BM$20,BM18)=1,"",VLOOKUP(BK18,$BA$15:$BD$20,4,FALSE))</f>
        <v/>
      </c>
      <c r="BS18" s="85" cm="1">
        <f t="array" ref="BS18">IF(COUNTIF($BJ$15:$BJ$20,BJ18)&gt;1,(SUMIF($BJ$15:$BJ$20,BJ18,$BL$15:$BL$20))/COUNTIF($BJ$15:$BJ$20,BJ18),BL18)</f>
        <v>2</v>
      </c>
      <c r="BT18" s="41"/>
      <c r="BU18" s="86" cm="1">
        <f t="array" ref="BU18">RANK(CA18,$CA$15:$CA$20)</f>
        <v>4</v>
      </c>
      <c r="BV18" s="52" cm="1">
        <f t="array" ref="BV18">IF(COUNTIF($BW$15:$BW$20,BW18)&gt;1,CONCATENATE(BW18&amp;"="),BW18)</f>
        <v>4</v>
      </c>
      <c r="BW18" s="86" cm="1">
        <f t="array" ref="BW18">RANK(BY18,$BY$15:$BY$20)</f>
        <v>4</v>
      </c>
      <c r="BX18" s="114" t="s">
        <v>74</v>
      </c>
      <c r="BY18" s="86" cm="1">
        <f t="array" ref="BY18">U18+VLOOKUP(BX18,$BO$15:$BS$20,5,FALSE)</f>
        <v>10</v>
      </c>
      <c r="BZ18" s="86">
        <v>0.4</v>
      </c>
      <c r="CA18" s="86" cm="1">
        <f t="array" ref="CA18">BY18+BZ18</f>
        <v>10.4</v>
      </c>
      <c r="CB18" s="86">
        <v>4</v>
      </c>
      <c r="CC18" s="52" cm="1">
        <f t="array" ref="CC18">VLOOKUP($CB18,$BU$15:$BY$20,2,FALSE)</f>
        <v>4</v>
      </c>
      <c r="CD18" s="52" t="str" cm="1">
        <f t="array" ref="CD18">VLOOKUP($CB18,$BU$15:$BY$20,4,FALSE)</f>
        <v>Mid Essex</v>
      </c>
      <c r="CE18" s="86" cm="1">
        <f t="array" ref="CE18">VLOOKUP($CB18,$BU$15:$BY$20,5,FALSE)</f>
        <v>10</v>
      </c>
    </row>
    <row r="19" spans="1:83" ht="30.75" customHeight="1">
      <c r="A19" s="27"/>
      <c r="B19" s="53"/>
      <c r="C19" s="93"/>
      <c r="D19" s="94"/>
      <c r="E19" s="53">
        <v>108</v>
      </c>
      <c r="F19" s="93"/>
      <c r="G19" s="94"/>
      <c r="H19" s="53">
        <v>18</v>
      </c>
      <c r="I19" s="93"/>
      <c r="J19" s="94"/>
      <c r="K19" s="53">
        <v>32</v>
      </c>
      <c r="L19" s="93"/>
      <c r="M19" s="94"/>
      <c r="N19" s="53">
        <v>60</v>
      </c>
      <c r="O19" s="93"/>
      <c r="P19" s="94"/>
      <c r="Q19" s="53">
        <v>56</v>
      </c>
      <c r="R19" s="93"/>
      <c r="S19" s="94"/>
      <c r="T19" s="54" t="s">
        <v>81</v>
      </c>
      <c r="U19" s="55">
        <v>10</v>
      </c>
      <c r="V19" s="29"/>
      <c r="W19" s="56" cm="1">
        <f t="array" ref="W19">RANK(AD19,$AD$15:$AD$20,1)</f>
        <v>3</v>
      </c>
      <c r="X19" s="57" cm="1">
        <f t="array" ref="X19">IF(COUNTIF(Y$15:$Y24,Y19)&gt;1,CONCATENATE(Y19&amp;"="),Y19)</f>
        <v>3</v>
      </c>
      <c r="Y19" s="58" cm="1">
        <f t="array" ref="Y19">RANK(AB19,$AB$15:$AB$20,1)</f>
        <v>3</v>
      </c>
      <c r="Z19" s="59" t="s">
        <v>75</v>
      </c>
      <c r="AA19" s="60">
        <v>0.5</v>
      </c>
      <c r="AB19" s="58" cm="1">
        <f t="array" ref="AB19">SUM(Q15:Q20)</f>
        <v>234</v>
      </c>
      <c r="AC19" s="58" cm="1">
        <f t="array" ref="AC19">AB19+(AE19*1000)</f>
        <v>234</v>
      </c>
      <c r="AD19" s="58" cm="1">
        <f t="array" ref="AD19">AC19+AA19</f>
        <v>234.5</v>
      </c>
      <c r="AE19" s="61" cm="1">
        <f t="array" ref="AE19">IF(COUNTIF(Q15:Q20,$F$23)=0,0,COUNTIF(Q15:Q20,$F$23))</f>
        <v>0</v>
      </c>
      <c r="AF19" s="62">
        <v>5</v>
      </c>
      <c r="AG19" s="63" cm="1">
        <f t="array" ref="AG19">VLOOKUP(AF19,$W$15:$AB$20,2,FALSE)</f>
        <v>5</v>
      </c>
      <c r="AH19" s="64" t="str" cm="1">
        <f t="array" ref="AH19">VLOOKUP(AF19,$W$15:$AB$20,4,FALSE)</f>
        <v>Braintree</v>
      </c>
      <c r="AI19" s="65" cm="1">
        <f t="array" ref="AI19">VLOOKUP(AF19,$W$15:$AB$20,6,FALSE)</f>
        <v>463</v>
      </c>
      <c r="AJ19" s="65" cm="1">
        <f t="array" ref="AJ19">VLOOKUP(AF19,$W$15:$AE$20,9,FALSE)</f>
        <v>2</v>
      </c>
      <c r="AK19" s="66"/>
      <c r="AL19" s="67" cm="1">
        <f t="array" ref="AL19">RANK(AS19,$AS$15:$AS$20,1)</f>
        <v>5</v>
      </c>
      <c r="AM19" s="68" cm="1">
        <f t="array" ref="AM19">IF(COUNTIF($AN$15:AN24,AN19)&gt;1,CONCATENATE(AN19&amp;"="),AN19)</f>
        <v>5</v>
      </c>
      <c r="AN19" s="69" cm="1">
        <f t="array" ref="AN19">RANK(AR19,$AR$15:$AR$20,1)</f>
        <v>5</v>
      </c>
      <c r="AO19" s="111" t="s">
        <v>75</v>
      </c>
      <c r="AP19" s="71">
        <v>0.5</v>
      </c>
      <c r="AQ19" s="69" cm="1">
        <f t="array" ref="AQ19">SUM(R15:R17)</f>
        <v>91</v>
      </c>
      <c r="AR19" s="69" cm="1">
        <f t="array" ref="AR19">AQ19+(AT19*1000)</f>
        <v>1091</v>
      </c>
      <c r="AS19" s="72" cm="1">
        <f t="array" ref="AS19">AR19+AP19</f>
        <v>1091.5</v>
      </c>
      <c r="AT19" s="69" cm="1">
        <f t="array" ref="AT19">IF(COUNTIF(R15:R17,$F$24)=0,0,COUNTIF(R15:R17,$F$24))</f>
        <v>1</v>
      </c>
      <c r="AU19" s="73">
        <v>5</v>
      </c>
      <c r="AV19" s="74" cm="1">
        <f t="array" ref="AV19">VLOOKUP(AU19,$AL$15:$AQ$20,2,FALSE)</f>
        <v>5</v>
      </c>
      <c r="AW19" s="75" t="str" cm="1">
        <f t="array" ref="AW19">VLOOKUP(AU19,$AL$15:$AQ$20,4,FALSE)</f>
        <v>Tiptree</v>
      </c>
      <c r="AX19" s="76" cm="1">
        <f t="array" ref="AX19">VLOOKUP(AU19,$AL$15:$AQ$20,6,FALSE)</f>
        <v>91</v>
      </c>
      <c r="AY19" s="77" cm="1">
        <f t="array" ref="AY19">VLOOKUP(AU19,$AL$15:$AT$20,9,FALSE)</f>
        <v>1</v>
      </c>
      <c r="AZ19" s="41"/>
      <c r="BA19" s="78" cm="1">
        <f t="array" ref="BA19">RANK(BI19,$BI$15:$BI$20,1)</f>
        <v>4</v>
      </c>
      <c r="BB19" s="112" t="s">
        <v>75</v>
      </c>
      <c r="BC19" s="78" cm="1">
        <f t="array" ref="BC19">Y19+AN19</f>
        <v>8</v>
      </c>
      <c r="BD19" s="78" cm="1">
        <f t="array" ref="BD19">AB19+AQ19</f>
        <v>325</v>
      </c>
      <c r="BE19" s="78" cm="1">
        <f t="array" ref="BE19">BC19+(BF19*1000)</f>
        <v>1008</v>
      </c>
      <c r="BF19" s="80" cm="1">
        <f t="array" ref="BF19">AT19+AE19</f>
        <v>1</v>
      </c>
      <c r="BG19" s="81" cm="1">
        <f t="array" ref="BG19">BE19+(BD19/10000)</f>
        <v>1008.0325</v>
      </c>
      <c r="BH19" s="78" cm="1">
        <f t="array" ref="BH19">IF(COUNTIF($BG$15:$BG$20,BG19)=1,0,0.0001*BK19)</f>
        <v>0</v>
      </c>
      <c r="BI19" s="81" cm="1">
        <f t="array" ref="BI19">BG19+BH19</f>
        <v>1008.0325</v>
      </c>
      <c r="BJ19" s="78" cm="1">
        <f t="array" ref="BJ19">RANK((LARGE($BG$15:$BG$19,1)),$BG$15:$BG$19,1)</f>
        <v>5</v>
      </c>
      <c r="BK19" s="82">
        <v>5</v>
      </c>
      <c r="BL19" s="82">
        <v>1</v>
      </c>
      <c r="BM19" s="78" cm="1">
        <f t="array" ref="BM19">VLOOKUP(BK19,$BA$15:$BF$20,5,FALSE)+(VLOOKUP(BK19,$BA$15:$BF$20,6,FALSE)/100)</f>
        <v>2009.02</v>
      </c>
      <c r="BN19" s="83" cm="1">
        <f t="array" ref="BN19">IF(COUNTIF($BJ$15:$BJ$20,BJ19)&gt;1,CONCATENATE(BJ19&amp;"="),BJ19)</f>
        <v>5</v>
      </c>
      <c r="BO19" s="113" t="str" cm="1">
        <f t="array" ref="BO19">VLOOKUP(BK19,$BA$15:$BB$20,2,FALSE)</f>
        <v>Braintree</v>
      </c>
      <c r="BP19" s="85" cm="1">
        <f t="array" ref="BP19">VLOOKUP(BK19,$BA$15:$BD$20,3,FALSE)</f>
        <v>9</v>
      </c>
      <c r="BQ19" s="85" cm="1">
        <f t="array" ref="BQ19">VLOOKUP(BK19,$BA$15:$BF$20,6,FALSE)</f>
        <v>2</v>
      </c>
      <c r="BR19" s="85" t="str" cm="1">
        <f t="array" ref="BR19">IF(COUNTIF($BM$15:$BM$20,BM19)=1,"",VLOOKUP(BK19,$BA$15:$BD$20,4,FALSE))</f>
        <v/>
      </c>
      <c r="BS19" s="85" cm="1">
        <f t="array" ref="BS19">IF(COUNTIF($BJ$15:$BJ$20,BJ19)&gt;1,(SUMIF($BJ$15:$BJ$20,BJ19,$BL$15:$BL$20))/COUNTIF($BJ$15:$BJ$20,BJ19),BL19)</f>
        <v>1</v>
      </c>
      <c r="BT19" s="41"/>
      <c r="BU19" s="86" cm="1">
        <f t="array" ref="BU19">RANK(CA19,$CA$15:$CA$20)</f>
        <v>3</v>
      </c>
      <c r="BV19" s="86" cm="1">
        <f t="array" ref="BV19">IF(COUNTIF($BW$15:$BW$20,BW19)&gt;1,CONCATENATE(BW19&amp;"="),BW19)</f>
        <v>3</v>
      </c>
      <c r="BW19" s="86" cm="1">
        <f t="array" ref="BW19">RANK(BY19,$BY$15:$BY$20)</f>
        <v>3</v>
      </c>
      <c r="BX19" s="114" t="s">
        <v>75</v>
      </c>
      <c r="BY19" s="86" cm="1">
        <f t="array" ref="BY19">U19+VLOOKUP(BX19,$BO$15:$BS$20,5,FALSE)</f>
        <v>12</v>
      </c>
      <c r="BZ19" s="86">
        <v>0.5</v>
      </c>
      <c r="CA19" s="86" cm="1">
        <f t="array" ref="CA19">BY19+BZ19</f>
        <v>12.5</v>
      </c>
      <c r="CB19" s="86">
        <v>5</v>
      </c>
      <c r="CC19" s="52" cm="1">
        <f t="array" ref="CC19">VLOOKUP($CB19,$BU$15:$BY$20,2,FALSE)</f>
        <v>5</v>
      </c>
      <c r="CD19" s="52" t="str" cm="1">
        <f t="array" ref="CD19">VLOOKUP($CB19,$BU$15:$BY$20,4,FALSE)</f>
        <v>Braintree</v>
      </c>
      <c r="CE19" s="86" cm="1">
        <f t="array" ref="CE19">VLOOKUP($CB19,$BU$15:$BY$20,5,FALSE)</f>
        <v>8</v>
      </c>
    </row>
    <row r="20" spans="1:83" ht="30.75" customHeight="1">
      <c r="A20" s="27"/>
      <c r="B20" s="89"/>
      <c r="C20" s="29"/>
      <c r="D20" s="94"/>
      <c r="E20" s="89">
        <v>108</v>
      </c>
      <c r="F20" s="29"/>
      <c r="G20" s="94"/>
      <c r="H20" s="89">
        <v>71</v>
      </c>
      <c r="I20" s="29"/>
      <c r="J20" s="94"/>
      <c r="K20" s="89">
        <v>33</v>
      </c>
      <c r="L20" s="29"/>
      <c r="M20" s="94"/>
      <c r="N20" s="89">
        <v>77</v>
      </c>
      <c r="O20" s="29"/>
      <c r="P20" s="94"/>
      <c r="Q20" s="89">
        <v>59</v>
      </c>
      <c r="R20" s="29"/>
      <c r="S20" s="94"/>
      <c r="T20" s="116"/>
      <c r="U20" s="117"/>
      <c r="V20" s="29"/>
      <c r="W20" s="118"/>
      <c r="X20" s="57"/>
      <c r="Y20" s="57"/>
      <c r="Z20" s="119"/>
      <c r="AA20" s="60"/>
      <c r="AB20" s="57"/>
      <c r="AC20" s="58"/>
      <c r="AD20" s="58"/>
      <c r="AE20" s="61"/>
      <c r="AF20" s="120"/>
      <c r="AG20" s="63"/>
      <c r="AH20" s="64"/>
      <c r="AI20" s="63"/>
      <c r="AJ20" s="63"/>
      <c r="AK20" s="66"/>
      <c r="AL20" s="121"/>
      <c r="AM20" s="68"/>
      <c r="AN20" s="68"/>
      <c r="AO20" s="122"/>
      <c r="AP20" s="71"/>
      <c r="AQ20" s="68"/>
      <c r="AR20" s="68"/>
      <c r="AS20" s="72"/>
      <c r="AT20" s="68"/>
      <c r="AU20" s="123"/>
      <c r="AV20" s="74"/>
      <c r="AW20" s="75"/>
      <c r="AX20" s="75"/>
      <c r="AY20" s="74"/>
      <c r="AZ20" s="41"/>
      <c r="BA20" s="43"/>
      <c r="BB20" s="124"/>
      <c r="BC20" s="43"/>
      <c r="BD20" s="43"/>
      <c r="BE20" s="43"/>
      <c r="BF20" s="80"/>
      <c r="BG20" s="81"/>
      <c r="BH20" s="43"/>
      <c r="BI20" s="81"/>
      <c r="BJ20" s="43"/>
      <c r="BK20" s="125"/>
      <c r="BL20" s="125"/>
      <c r="BM20" s="43"/>
      <c r="BN20" s="83"/>
      <c r="BO20" s="113"/>
      <c r="BP20" s="83"/>
      <c r="BQ20" s="83"/>
      <c r="BR20" s="83"/>
      <c r="BS20" s="83"/>
      <c r="BT20" s="41"/>
      <c r="BU20" s="52"/>
      <c r="BV20" s="52"/>
      <c r="BW20" s="52"/>
      <c r="BX20" s="126"/>
      <c r="BY20" s="52"/>
      <c r="BZ20" s="52"/>
      <c r="CA20" s="52"/>
      <c r="CB20" s="52"/>
      <c r="CC20" s="52"/>
      <c r="CD20" s="52"/>
      <c r="CE20" s="52"/>
    </row>
    <row r="21" spans="1:83" ht="30.75" customHeight="1">
      <c r="A21" s="101"/>
      <c r="B21" s="115"/>
      <c r="C21" s="102"/>
      <c r="D21" s="103"/>
      <c r="E21" s="91" cm="1">
        <f t="array" ref="E21">SUM(E15:E20)</f>
        <v>463</v>
      </c>
      <c r="F21" s="102"/>
      <c r="G21" s="103"/>
      <c r="H21" s="91" cm="1">
        <f t="array" ref="H21">SUM(H15:H20)</f>
        <v>125</v>
      </c>
      <c r="I21" s="102"/>
      <c r="J21" s="103"/>
      <c r="K21" s="91" cm="1">
        <f t="array" ref="K21">SUM(K15:K20)</f>
        <v>144</v>
      </c>
      <c r="L21" s="102"/>
      <c r="M21" s="103"/>
      <c r="N21" s="91" cm="1">
        <f t="array" ref="N21">SUM(N15:N20)</f>
        <v>297</v>
      </c>
      <c r="O21" s="102"/>
      <c r="P21" s="103"/>
      <c r="Q21" s="91" cm="1">
        <f t="array" ref="Q21">SUM(Q15:Q20)</f>
        <v>234</v>
      </c>
      <c r="R21" s="102"/>
      <c r="S21" s="6"/>
      <c r="T21" s="95"/>
      <c r="U21" s="95"/>
      <c r="V21" s="6"/>
      <c r="W21" s="6"/>
      <c r="X21" s="96"/>
      <c r="Y21" s="96"/>
      <c r="Z21" s="96"/>
      <c r="AA21" s="96"/>
      <c r="AB21" s="96"/>
      <c r="AC21" s="96"/>
      <c r="AD21" s="96"/>
      <c r="AE21" s="96"/>
      <c r="AF21" s="96"/>
      <c r="AG21" s="97"/>
      <c r="AH21" s="97"/>
      <c r="AI21" s="97"/>
      <c r="AJ21" s="98"/>
      <c r="AK21" s="96"/>
      <c r="AL21" s="6"/>
      <c r="AM21" s="6"/>
      <c r="AN21" s="6"/>
      <c r="AO21" s="6"/>
      <c r="AP21" s="96"/>
      <c r="AQ21" s="6"/>
      <c r="AR21" s="6"/>
      <c r="AS21" s="6"/>
      <c r="AT21" s="6"/>
      <c r="AU21" s="6"/>
      <c r="AV21" s="97"/>
      <c r="AW21" s="95"/>
      <c r="AX21" s="95"/>
      <c r="AY21" s="98"/>
      <c r="AZ21" s="99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7"/>
      <c r="BQ21" s="97"/>
      <c r="BR21" s="98"/>
      <c r="BS21" s="98"/>
      <c r="BT21" s="99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100"/>
    </row>
    <row r="22" spans="1:83" ht="30.75" customHeight="1">
      <c r="A22" s="5"/>
      <c r="B22" s="127"/>
      <c r="C22" s="106"/>
      <c r="D22" s="106"/>
      <c r="E22" s="127"/>
      <c r="F22" s="106"/>
      <c r="G22" s="6"/>
      <c r="H22" s="104"/>
      <c r="I22" s="6"/>
      <c r="J22" s="6"/>
      <c r="K22" s="104"/>
      <c r="L22" s="6"/>
      <c r="M22" s="6"/>
      <c r="N22" s="104"/>
      <c r="O22" s="6"/>
      <c r="P22" s="6"/>
      <c r="Q22" s="104"/>
      <c r="R22" s="6"/>
      <c r="S22" s="6"/>
      <c r="T22" s="6"/>
      <c r="U22" s="6"/>
      <c r="V22" s="6"/>
      <c r="W22" s="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9"/>
      <c r="AK22" s="96"/>
      <c r="AL22" s="6"/>
      <c r="AM22" s="6"/>
      <c r="AN22" s="6"/>
      <c r="AO22" s="6"/>
      <c r="AP22" s="96"/>
      <c r="AQ22" s="6"/>
      <c r="AR22" s="6"/>
      <c r="AS22" s="6"/>
      <c r="AT22" s="6"/>
      <c r="AU22" s="6"/>
      <c r="AV22" s="96"/>
      <c r="AW22" s="6"/>
      <c r="AX22" s="6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6"/>
      <c r="BQ22" s="96"/>
      <c r="BR22" s="99"/>
      <c r="BS22" s="99"/>
      <c r="BT22" s="99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7"/>
    </row>
    <row r="23" spans="1:83" ht="23.25" customHeight="1">
      <c r="A23" s="27"/>
      <c r="B23" s="128" t="s">
        <v>82</v>
      </c>
      <c r="C23" s="129"/>
      <c r="D23" s="129"/>
      <c r="E23" s="130"/>
      <c r="F23" s="53">
        <v>108</v>
      </c>
      <c r="G23" s="29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9"/>
      <c r="AK23" s="96"/>
      <c r="AL23" s="6"/>
      <c r="AM23" s="6"/>
      <c r="AN23" s="6"/>
      <c r="AO23" s="6"/>
      <c r="AP23" s="96"/>
      <c r="AQ23" s="6"/>
      <c r="AR23" s="6"/>
      <c r="AS23" s="6"/>
      <c r="AT23" s="6"/>
      <c r="AU23" s="6"/>
      <c r="AV23" s="96"/>
      <c r="AW23" s="6"/>
      <c r="AX23" s="6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6"/>
      <c r="BQ23" s="96"/>
      <c r="BR23" s="99"/>
      <c r="BS23" s="99"/>
      <c r="BT23" s="99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7"/>
    </row>
    <row r="24" spans="1:83" ht="23.25" customHeight="1">
      <c r="A24" s="131"/>
      <c r="B24" s="128" t="s">
        <v>83</v>
      </c>
      <c r="C24" s="129"/>
      <c r="D24" s="129"/>
      <c r="E24" s="130"/>
      <c r="F24" s="53">
        <v>56</v>
      </c>
      <c r="G24" s="132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4"/>
      <c r="AK24" s="133"/>
      <c r="AL24" s="18"/>
      <c r="AM24" s="18"/>
      <c r="AN24" s="18"/>
      <c r="AO24" s="18"/>
      <c r="AP24" s="133"/>
      <c r="AQ24" s="18"/>
      <c r="AR24" s="18"/>
      <c r="AS24" s="18"/>
      <c r="AT24" s="18"/>
      <c r="AU24" s="18"/>
      <c r="AV24" s="133"/>
      <c r="AW24" s="18"/>
      <c r="AX24" s="18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3"/>
      <c r="BQ24" s="133"/>
      <c r="BR24" s="134"/>
      <c r="BS24" s="134"/>
      <c r="BT24" s="134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9"/>
    </row>
  </sheetData>
  <mergeCells count="27">
    <mergeCell ref="BA1:BR1"/>
    <mergeCell ref="BU1:CE1"/>
    <mergeCell ref="CB2:CE2"/>
    <mergeCell ref="T2:U2"/>
    <mergeCell ref="T14:U14"/>
    <mergeCell ref="CB14:CE14"/>
    <mergeCell ref="BE2:BI2"/>
    <mergeCell ref="BE14:BI14"/>
    <mergeCell ref="BN14:BS14"/>
    <mergeCell ref="W1:AJ1"/>
    <mergeCell ref="AL1:AY1"/>
    <mergeCell ref="AG2:AJ2"/>
    <mergeCell ref="AV2:AY2"/>
    <mergeCell ref="AV14:AY14"/>
    <mergeCell ref="AG14:AJ14"/>
    <mergeCell ref="B2:C2"/>
    <mergeCell ref="Q14:R14"/>
    <mergeCell ref="Q2:R2"/>
    <mergeCell ref="N2:O2"/>
    <mergeCell ref="K2:L2"/>
    <mergeCell ref="H2:I2"/>
    <mergeCell ref="B14:C14"/>
    <mergeCell ref="E14:F14"/>
    <mergeCell ref="H14:I14"/>
    <mergeCell ref="K14:L14"/>
    <mergeCell ref="N14:O14"/>
    <mergeCell ref="E2:F2"/>
  </mergeCells>
  <pageMargins left="0.7" right="0.7" top="0.75" bottom="0.75" header="0.3" footer="0.3"/>
  <pageSetup orientation="portrait"/>
  <headerFooter>
    <oddFooter>&amp;C&amp;"Helvetica Neue,Regular"&amp;12&amp;K000000&amp;P</oddFoot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4"/>
  <sheetViews>
    <sheetView showGridLines="0" workbookViewId="0"/>
  </sheetViews>
  <sheetFormatPr defaultColWidth="8.85546875" defaultRowHeight="14.25" customHeight="1"/>
  <cols>
    <col min="1" max="1" width="6.28515625" style="1" customWidth="1"/>
    <col min="2" max="2" width="26.28515625" style="1" customWidth="1"/>
    <col min="3" max="3" width="10.42578125" style="1" customWidth="1"/>
    <col min="4" max="6" width="8.85546875" style="1" customWidth="1"/>
    <col min="7" max="7" width="2.140625" style="1" customWidth="1"/>
    <col min="8" max="8" width="8.85546875" style="1" customWidth="1"/>
    <col min="9" max="9" width="26.28515625" style="1" customWidth="1"/>
    <col min="10" max="10" width="10" style="1" customWidth="1"/>
    <col min="11" max="18" width="8.85546875" style="1" customWidth="1"/>
    <col min="19" max="16384" width="8.85546875" style="1"/>
  </cols>
  <sheetData>
    <row r="1" spans="1:17" ht="30.4" customHeight="1">
      <c r="A1" s="135" t="s">
        <v>84</v>
      </c>
      <c r="B1" s="135" t="s">
        <v>85</v>
      </c>
      <c r="C1" s="136" t="s">
        <v>86</v>
      </c>
      <c r="D1" s="137" t="s">
        <v>45</v>
      </c>
      <c r="E1" s="138"/>
      <c r="F1" s="138"/>
      <c r="G1" s="139"/>
      <c r="H1" s="135" t="s">
        <v>84</v>
      </c>
      <c r="I1" s="135" t="s">
        <v>87</v>
      </c>
      <c r="J1" s="136" t="s">
        <v>86</v>
      </c>
      <c r="K1" s="137" t="s">
        <v>45</v>
      </c>
      <c r="L1" s="139"/>
      <c r="M1" s="139"/>
      <c r="N1" s="139"/>
      <c r="O1" s="139"/>
      <c r="P1" s="139"/>
      <c r="Q1" s="139"/>
    </row>
    <row r="2" spans="1:17" ht="15.4" customHeight="1">
      <c r="A2" s="140" cm="1">
        <f t="array" ref="A2">Input!AG3</f>
        <v>1</v>
      </c>
      <c r="B2" s="141" t="str" cm="1">
        <f t="array" ref="B2">Input!AH3</f>
        <v>Witham</v>
      </c>
      <c r="C2" s="142" cm="1">
        <f t="array" ref="C2">Input!AI3</f>
        <v>187</v>
      </c>
      <c r="D2" s="143" t="str" cm="1">
        <f t="array" ref="D2">IF(Input!AJ3=0,"",Input!AJ3)</f>
        <v/>
      </c>
      <c r="E2" s="144"/>
      <c r="F2" s="144"/>
      <c r="G2" s="145"/>
      <c r="H2" s="140" cm="1">
        <f t="array" ref="H2">Input!AV3</f>
        <v>1</v>
      </c>
      <c r="I2" s="141" t="str" cm="1">
        <f t="array" ref="I2">Input!AW3</f>
        <v>Ipswich Jaffa</v>
      </c>
      <c r="J2" s="142" cm="1">
        <f t="array" ref="J2">Input!AX3</f>
        <v>20</v>
      </c>
      <c r="K2" s="143" t="str" cm="1">
        <f t="array" ref="K2">IF(Input!AY3=0,"",Input!AY3)</f>
        <v/>
      </c>
      <c r="L2" s="139"/>
      <c r="M2" s="139"/>
      <c r="N2" s="139"/>
      <c r="O2" s="139"/>
      <c r="P2" s="139"/>
      <c r="Q2" s="139"/>
    </row>
    <row r="3" spans="1:17" ht="15.4" customHeight="1">
      <c r="A3" s="140" cm="1">
        <f t="array" ref="A3">Input!AG4</f>
        <v>2</v>
      </c>
      <c r="B3" s="141" t="str" cm="1">
        <f t="array" ref="B3">Input!AH4</f>
        <v>Colchester Harriers</v>
      </c>
      <c r="C3" s="142" cm="1">
        <f t="array" ref="C3">Input!AI4</f>
        <v>228</v>
      </c>
      <c r="D3" s="143" t="str" cm="1">
        <f t="array" ref="D3">IF(Input!AJ4=0,"",Input!AJ4)</f>
        <v/>
      </c>
      <c r="E3" s="144"/>
      <c r="F3" s="144"/>
      <c r="G3" s="145"/>
      <c r="H3" s="140" cm="1">
        <f t="array" ref="H3">Input!AV4</f>
        <v>2</v>
      </c>
      <c r="I3" s="141" t="str" cm="1">
        <f t="array" ref="I3">Input!AW4</f>
        <v>Witham</v>
      </c>
      <c r="J3" s="142" cm="1">
        <f t="array" ref="J3">Input!AX4</f>
        <v>73</v>
      </c>
      <c r="K3" s="143" t="str" cm="1">
        <f t="array" ref="K3">IF(Input!AY4=0,"",Input!AY4)</f>
        <v/>
      </c>
      <c r="L3" s="139"/>
      <c r="M3" s="139"/>
      <c r="N3" s="139"/>
      <c r="O3" s="139"/>
      <c r="P3" s="139"/>
      <c r="Q3" s="139"/>
    </row>
    <row r="4" spans="1:17" ht="15.4" customHeight="1">
      <c r="A4" s="140" cm="1">
        <f t="array" ref="A4">Input!AG5</f>
        <v>3</v>
      </c>
      <c r="B4" s="141" t="str" cm="1">
        <f t="array" ref="B4">Input!AH5</f>
        <v>Springfield</v>
      </c>
      <c r="C4" s="142" cm="1">
        <f t="array" ref="C4">Input!AI5</f>
        <v>415</v>
      </c>
      <c r="D4" s="143" t="str" cm="1">
        <f t="array" ref="D4">IF(Input!AJ5=0,"",Input!AJ5)</f>
        <v/>
      </c>
      <c r="E4" s="144"/>
      <c r="F4" s="144"/>
      <c r="G4" s="145"/>
      <c r="H4" s="140" cm="1">
        <f t="array" ref="H4">Input!AV5</f>
        <v>3</v>
      </c>
      <c r="I4" s="141" t="str" cm="1">
        <f t="array" ref="I4">Input!AW5</f>
        <v>Springfield</v>
      </c>
      <c r="J4" s="142" cm="1">
        <f t="array" ref="J4">Input!AX5</f>
        <v>96</v>
      </c>
      <c r="K4" s="143" t="str" cm="1">
        <f t="array" ref="K4">IF(Input!AY5=0,"",Input!AY5)</f>
        <v/>
      </c>
      <c r="L4" s="139"/>
      <c r="M4" s="139"/>
      <c r="N4" s="139"/>
      <c r="O4" s="139"/>
      <c r="P4" s="139"/>
      <c r="Q4" s="139"/>
    </row>
    <row r="5" spans="1:17" ht="15.4" customHeight="1">
      <c r="A5" s="140" cm="1">
        <f t="array" ref="A5">Input!AG6</f>
        <v>4</v>
      </c>
      <c r="B5" s="141" t="str" cm="1">
        <f t="array" ref="B5">Input!AH6</f>
        <v>Ipswich Jaffa</v>
      </c>
      <c r="C5" s="142" cm="1">
        <f t="array" ref="C5">Input!AI6</f>
        <v>438</v>
      </c>
      <c r="D5" s="143" t="str" cm="1">
        <f t="array" ref="D5">IF(Input!AJ6=0,"",Input!AJ6)</f>
        <v/>
      </c>
      <c r="E5" s="144"/>
      <c r="F5" s="144"/>
      <c r="G5" s="145"/>
      <c r="H5" s="140" cm="1">
        <f t="array" ref="H5">Input!AV6</f>
        <v>4</v>
      </c>
      <c r="I5" s="141" t="str" cm="1">
        <f t="array" ref="I5">Input!AW6</f>
        <v>CATS</v>
      </c>
      <c r="J5" s="142" cm="1">
        <f t="array" ref="J5">Input!AX6</f>
        <v>126</v>
      </c>
      <c r="K5" s="143" t="str" cm="1">
        <f t="array" ref="K5">IF(Input!AY6=0,"",Input!AY6)</f>
        <v/>
      </c>
      <c r="L5" s="139"/>
      <c r="M5" s="139"/>
      <c r="N5" s="139"/>
      <c r="O5" s="139"/>
      <c r="P5" s="139"/>
      <c r="Q5" s="139"/>
    </row>
    <row r="6" spans="1:17" ht="15.4" customHeight="1">
      <c r="A6" s="140" cm="1">
        <f t="array" ref="A6">Input!AG7</f>
        <v>5</v>
      </c>
      <c r="B6" s="141" t="str" cm="1">
        <f t="array" ref="B6">Input!AH7</f>
        <v>Great Bentley</v>
      </c>
      <c r="C6" s="142" cm="1">
        <f t="array" ref="C6">Input!AI7</f>
        <v>506</v>
      </c>
      <c r="D6" s="143" t="str" cm="1">
        <f t="array" ref="D6">IF(Input!AJ7=0,"",Input!AJ7)</f>
        <v/>
      </c>
      <c r="E6" s="144"/>
      <c r="F6" s="144"/>
      <c r="G6" s="145"/>
      <c r="H6" s="140" cm="1">
        <f t="array" ref="H6">Input!AV7</f>
        <v>5</v>
      </c>
      <c r="I6" s="141" t="str" cm="1">
        <f t="array" ref="I6">Input!AW7</f>
        <v>Colchester Harriers</v>
      </c>
      <c r="J6" s="142" cm="1">
        <f t="array" ref="J6">Input!AX7</f>
        <v>96</v>
      </c>
      <c r="K6" s="143" cm="1">
        <f t="array" ref="K6">IF(Input!AY7=0,"",Input!AY7)</f>
        <v>1</v>
      </c>
      <c r="L6" s="139"/>
      <c r="M6" s="139"/>
      <c r="N6" s="139"/>
      <c r="O6" s="139"/>
      <c r="P6" s="139"/>
      <c r="Q6" s="139"/>
    </row>
    <row r="7" spans="1:17" ht="15.4" customHeight="1">
      <c r="A7" s="140" cm="1">
        <f t="array" ref="A7">Input!AG8</f>
        <v>6</v>
      </c>
      <c r="B7" s="141" t="str" cm="1">
        <f t="array" ref="B7">Input!AH8</f>
        <v>CATS</v>
      </c>
      <c r="C7" s="142" cm="1">
        <f t="array" ref="C7">Input!AI8</f>
        <v>598</v>
      </c>
      <c r="D7" s="143" cm="1">
        <f t="array" ref="D7">IF(Input!AJ8=0,"",Input!AJ8)</f>
        <v>4</v>
      </c>
      <c r="E7" s="144"/>
      <c r="F7" s="144"/>
      <c r="G7" s="145"/>
      <c r="H7" s="140" cm="1">
        <f t="array" ref="H7">Input!AV8</f>
        <v>6</v>
      </c>
      <c r="I7" s="141" t="str" cm="1">
        <f t="array" ref="I7">Input!AW8</f>
        <v>Great Bentley</v>
      </c>
      <c r="J7" s="142" cm="1">
        <f t="array" ref="J7">Input!AX8</f>
        <v>114</v>
      </c>
      <c r="K7" s="143" cm="1">
        <f t="array" ref="K7">IF(Input!AY8=0,"",Input!AY8)</f>
        <v>1</v>
      </c>
      <c r="L7" s="139"/>
      <c r="M7" s="139"/>
      <c r="N7" s="139"/>
      <c r="O7" s="139"/>
      <c r="P7" s="139"/>
      <c r="Q7" s="139"/>
    </row>
    <row r="8" spans="1:17" ht="14.25" customHeight="1">
      <c r="A8" s="146"/>
      <c r="B8" s="146"/>
      <c r="C8" s="146"/>
      <c r="D8" s="147"/>
      <c r="E8" s="147"/>
      <c r="F8" s="147"/>
      <c r="G8" s="139"/>
      <c r="H8" s="146"/>
      <c r="I8" s="148"/>
      <c r="J8" s="148"/>
      <c r="K8" s="147"/>
      <c r="L8" s="139"/>
      <c r="M8" s="139"/>
      <c r="N8" s="139"/>
      <c r="O8" s="139"/>
      <c r="P8" s="139"/>
      <c r="Q8" s="139"/>
    </row>
    <row r="9" spans="1:17" ht="15.4" customHeight="1">
      <c r="A9" s="149"/>
      <c r="B9" s="135" t="s">
        <v>88</v>
      </c>
      <c r="C9" s="149"/>
      <c r="D9" s="137" t="s">
        <v>45</v>
      </c>
      <c r="E9" s="138"/>
      <c r="F9" s="138"/>
      <c r="G9" s="139"/>
      <c r="H9" s="149"/>
      <c r="I9" s="135" t="s">
        <v>89</v>
      </c>
      <c r="J9" s="149"/>
      <c r="K9" s="137" t="s">
        <v>45</v>
      </c>
      <c r="L9" s="139"/>
      <c r="M9" s="139"/>
      <c r="N9" s="139"/>
      <c r="O9" s="139"/>
      <c r="P9" s="139"/>
      <c r="Q9" s="139"/>
    </row>
    <row r="10" spans="1:17" ht="15.4" customHeight="1">
      <c r="A10" s="140" cm="1">
        <f t="array" ref="A10">Input!AG15</f>
        <v>1</v>
      </c>
      <c r="B10" s="141" t="str" cm="1">
        <f t="array" ref="B10">Input!AH15</f>
        <v>Halstead</v>
      </c>
      <c r="C10" s="142" cm="1">
        <f t="array" ref="C10">Input!AI15</f>
        <v>125</v>
      </c>
      <c r="D10" s="143" t="str" cm="1">
        <f t="array" ref="D10">IF(Input!AJ15=0,"",Input!AJ15)</f>
        <v/>
      </c>
      <c r="E10" s="144"/>
      <c r="F10" s="144"/>
      <c r="G10" s="145"/>
      <c r="H10" s="140" cm="1">
        <f t="array" ref="H10">Input!AV15</f>
        <v>1</v>
      </c>
      <c r="I10" s="141" t="str" cm="1">
        <f t="array" ref="I10">Input!AW15</f>
        <v>Harwich</v>
      </c>
      <c r="J10" s="142" cm="1">
        <f t="array" ref="J10">Input!AX15</f>
        <v>41</v>
      </c>
      <c r="K10" s="143" t="str" cm="1">
        <f t="array" ref="K10">IF(Input!AY15=0,"",Input!AY15)</f>
        <v/>
      </c>
      <c r="L10" s="139"/>
      <c r="M10" s="139"/>
      <c r="N10" s="139"/>
      <c r="O10" s="139"/>
      <c r="P10" s="139"/>
      <c r="Q10" s="139"/>
    </row>
    <row r="11" spans="1:17" ht="15.4" customHeight="1">
      <c r="A11" s="140" cm="1">
        <f t="array" ref="A11">Input!AG16</f>
        <v>2</v>
      </c>
      <c r="B11" s="141" t="str" cm="1">
        <f t="array" ref="B11">Input!AH16</f>
        <v>Harwich</v>
      </c>
      <c r="C11" s="142" cm="1">
        <f t="array" ref="C11">Input!AI16</f>
        <v>144</v>
      </c>
      <c r="D11" s="143" t="str" cm="1">
        <f t="array" ref="D11">IF(Input!AJ16=0,"",Input!AJ16)</f>
        <v/>
      </c>
      <c r="E11" s="144"/>
      <c r="F11" s="144"/>
      <c r="G11" s="145"/>
      <c r="H11" s="140" cm="1">
        <f t="array" ref="H11">Input!AV16</f>
        <v>2</v>
      </c>
      <c r="I11" s="141" t="str" cm="1">
        <f t="array" ref="I11">Input!AW16</f>
        <v>Mid Essex</v>
      </c>
      <c r="J11" s="142" cm="1">
        <f t="array" ref="J11">Input!AX16</f>
        <v>51</v>
      </c>
      <c r="K11" s="143" t="str" cm="1">
        <f t="array" ref="K11">IF(Input!AY16=0,"",Input!AY16)</f>
        <v/>
      </c>
      <c r="L11" s="139"/>
      <c r="M11" s="139"/>
      <c r="N11" s="139"/>
      <c r="O11" s="139"/>
      <c r="P11" s="139"/>
      <c r="Q11" s="139"/>
    </row>
    <row r="12" spans="1:17" ht="15.4" customHeight="1">
      <c r="A12" s="140" cm="1">
        <f t="array" ref="A12">Input!AG17</f>
        <v>3</v>
      </c>
      <c r="B12" s="141" t="str" cm="1">
        <f t="array" ref="B12">Input!AH17</f>
        <v>Tiptree</v>
      </c>
      <c r="C12" s="142" cm="1">
        <f t="array" ref="C12">Input!AI17</f>
        <v>234</v>
      </c>
      <c r="D12" s="143" t="str" cm="1">
        <f t="array" ref="D12">IF(Input!AJ17=0,"",Input!AJ17)</f>
        <v/>
      </c>
      <c r="E12" s="144"/>
      <c r="F12" s="144"/>
      <c r="G12" s="145"/>
      <c r="H12" s="140" cm="1">
        <f t="array" ref="H12">Input!AV17</f>
        <v>3</v>
      </c>
      <c r="I12" s="141" t="str" cm="1">
        <f t="array" ref="I12">Input!AW17</f>
        <v>Halstead</v>
      </c>
      <c r="J12" s="142" cm="1">
        <f t="array" ref="J12">Input!AX17</f>
        <v>67</v>
      </c>
      <c r="K12" s="143" t="str" cm="1">
        <f t="array" ref="K12">IF(Input!AY17=0,"",Input!AY17)</f>
        <v/>
      </c>
      <c r="L12" s="139"/>
      <c r="M12" s="139"/>
      <c r="N12" s="139"/>
      <c r="O12" s="139"/>
      <c r="P12" s="139"/>
      <c r="Q12" s="139"/>
    </row>
    <row r="13" spans="1:17" ht="15.4" customHeight="1">
      <c r="A13" s="140" cm="1">
        <f t="array" ref="A13">Input!AG18</f>
        <v>4</v>
      </c>
      <c r="B13" s="141" t="str" cm="1">
        <f t="array" ref="B13">Input!AH18</f>
        <v>Mid Essex</v>
      </c>
      <c r="C13" s="142" cm="1">
        <f t="array" ref="C13">Input!AI18</f>
        <v>297</v>
      </c>
      <c r="D13" s="143" t="str" cm="1">
        <f t="array" ref="D13">IF(Input!AJ18=0,"",Input!AJ18)</f>
        <v/>
      </c>
      <c r="E13" s="144"/>
      <c r="F13" s="144"/>
      <c r="G13" s="145"/>
      <c r="H13" s="140" cm="1">
        <f t="array" ref="H13">Input!AV18</f>
        <v>4</v>
      </c>
      <c r="I13" s="141" t="str" cm="1">
        <f t="array" ref="I13">Input!AW18</f>
        <v>Braintree</v>
      </c>
      <c r="J13" s="142" cm="1">
        <f t="array" ref="J13">Input!AX18</f>
        <v>101</v>
      </c>
      <c r="K13" s="143" t="str" cm="1">
        <f t="array" ref="K13">IF(Input!AY18=0,"",Input!AY18)</f>
        <v/>
      </c>
      <c r="L13" s="139"/>
      <c r="M13" s="139"/>
      <c r="N13" s="139"/>
      <c r="O13" s="139"/>
      <c r="P13" s="139"/>
      <c r="Q13" s="139"/>
    </row>
    <row r="14" spans="1:17" ht="15.4" customHeight="1">
      <c r="A14" s="140" cm="1">
        <f t="array" ref="A14">Input!AG19</f>
        <v>5</v>
      </c>
      <c r="B14" s="141" t="str" cm="1">
        <f t="array" ref="B14">Input!AH19</f>
        <v>Braintree</v>
      </c>
      <c r="C14" s="142" cm="1">
        <f t="array" ref="C14">Input!AI19</f>
        <v>463</v>
      </c>
      <c r="D14" s="143" cm="1">
        <f t="array" ref="D14">IF(Input!AJ19=0,"",Input!AJ19)</f>
        <v>2</v>
      </c>
      <c r="E14" s="144"/>
      <c r="F14" s="144"/>
      <c r="G14" s="145"/>
      <c r="H14" s="140" cm="1">
        <f t="array" ref="H14">Input!AV19</f>
        <v>5</v>
      </c>
      <c r="I14" s="141" t="str" cm="1">
        <f t="array" ref="I14">Input!AW19</f>
        <v>Tiptree</v>
      </c>
      <c r="J14" s="142" cm="1">
        <f t="array" ref="J14">Input!AX19</f>
        <v>91</v>
      </c>
      <c r="K14" s="143" cm="1">
        <f t="array" ref="K14">IF(Input!AY19=0,"",Input!AY19)</f>
        <v>1</v>
      </c>
      <c r="L14" s="139"/>
      <c r="M14" s="139"/>
      <c r="N14" s="139"/>
      <c r="O14" s="139"/>
      <c r="P14" s="139"/>
      <c r="Q14" s="139"/>
    </row>
    <row r="15" spans="1:17" ht="15.4" customHeight="1">
      <c r="A15" s="140"/>
      <c r="B15" s="141"/>
      <c r="C15" s="140"/>
      <c r="D15" s="143"/>
      <c r="E15" s="144"/>
      <c r="F15" s="144"/>
      <c r="G15" s="145"/>
      <c r="H15" s="140"/>
      <c r="I15" s="141"/>
      <c r="J15" s="140"/>
      <c r="K15" s="143" t="str" cm="1">
        <f t="array" ref="K15">IF(Input!AY20=0,"",Input!AY20)</f>
        <v/>
      </c>
      <c r="L15" s="139"/>
      <c r="M15" s="139"/>
      <c r="N15" s="139"/>
      <c r="O15" s="139"/>
      <c r="P15" s="139"/>
      <c r="Q15" s="139"/>
    </row>
    <row r="16" spans="1:17" ht="15.4" customHeight="1">
      <c r="A16" s="150"/>
      <c r="B16" s="148"/>
      <c r="C16" s="148"/>
      <c r="D16" s="144"/>
      <c r="E16" s="144"/>
      <c r="F16" s="144"/>
      <c r="G16" s="144"/>
      <c r="H16" s="151"/>
      <c r="I16" s="148"/>
      <c r="J16" s="148"/>
      <c r="K16" s="152"/>
      <c r="L16" s="152"/>
      <c r="M16" s="139"/>
      <c r="N16" s="139"/>
      <c r="O16" s="139"/>
      <c r="P16" s="139"/>
      <c r="Q16" s="139"/>
    </row>
    <row r="17" spans="1:17" ht="15.4" customHeight="1">
      <c r="A17" s="152"/>
      <c r="B17" s="152"/>
      <c r="C17" s="153"/>
      <c r="D17" s="144"/>
      <c r="E17" s="144"/>
      <c r="F17" s="144"/>
      <c r="G17" s="144"/>
      <c r="H17" s="154"/>
      <c r="I17" s="136" t="s">
        <v>90</v>
      </c>
      <c r="J17" s="155"/>
      <c r="K17" s="152"/>
      <c r="L17" s="152"/>
      <c r="M17" s="139"/>
      <c r="N17" s="139"/>
      <c r="O17" s="139"/>
      <c r="P17" s="139"/>
      <c r="Q17" s="139"/>
    </row>
    <row r="18" spans="1:17" ht="15.4" customHeight="1">
      <c r="A18" s="135" t="s">
        <v>84</v>
      </c>
      <c r="B18" s="136" t="s">
        <v>91</v>
      </c>
      <c r="C18" s="156" t="s">
        <v>92</v>
      </c>
      <c r="D18" s="135" t="s">
        <v>93</v>
      </c>
      <c r="E18" s="137" t="s">
        <v>45</v>
      </c>
      <c r="F18" s="137" t="s">
        <v>56</v>
      </c>
      <c r="G18" s="157"/>
      <c r="H18" s="141"/>
      <c r="I18" s="158" t="s">
        <v>91</v>
      </c>
      <c r="J18" s="158" t="s">
        <v>93</v>
      </c>
      <c r="K18" s="159"/>
      <c r="L18" s="152"/>
      <c r="M18" s="139"/>
      <c r="N18" s="139"/>
      <c r="O18" s="139"/>
      <c r="P18" s="139"/>
      <c r="Q18" s="139"/>
    </row>
    <row r="19" spans="1:17" ht="15.4" customHeight="1">
      <c r="A19" s="140" cm="1">
        <f t="array" ref="A19">Input!BN3</f>
        <v>1</v>
      </c>
      <c r="B19" s="141" t="str" cm="1">
        <f t="array" ref="B19">Input!BO3</f>
        <v>Witham</v>
      </c>
      <c r="C19" s="142" cm="1">
        <f t="array" ref="C19">Input!BP3</f>
        <v>3</v>
      </c>
      <c r="D19" s="142" cm="1">
        <f t="array" ref="D19">Input!BS3</f>
        <v>6</v>
      </c>
      <c r="E19" s="143" t="str" cm="1">
        <f t="array" ref="E19">IF(Input!BQ3=0,"",Input!BQ3)</f>
        <v/>
      </c>
      <c r="F19" s="144" t="str" cm="1">
        <f t="array" ref="F19">IF(Input!BR3=0,"",Input!BR3)</f>
        <v/>
      </c>
      <c r="G19" s="160"/>
      <c r="H19" s="142" cm="1">
        <f t="array" ref="H19">Input!CC3</f>
        <v>1</v>
      </c>
      <c r="I19" s="141" t="str" cm="1">
        <f t="array" ref="I19">Input!CD3</f>
        <v>Colchester Harriers</v>
      </c>
      <c r="J19" s="142" cm="1">
        <f t="array" ref="J19">Input!CE3</f>
        <v>25</v>
      </c>
      <c r="K19" s="161"/>
      <c r="L19" s="152"/>
      <c r="M19" s="139"/>
      <c r="N19" s="152"/>
      <c r="O19" s="144"/>
      <c r="P19" s="139"/>
      <c r="Q19" s="139"/>
    </row>
    <row r="20" spans="1:17" ht="15.4" customHeight="1">
      <c r="A20" s="140" cm="1">
        <f t="array" ref="A20">Input!BN4</f>
        <v>2</v>
      </c>
      <c r="B20" s="141" t="str" cm="1">
        <f t="array" ref="B20">Input!BO4</f>
        <v>Ipswich Jaffa</v>
      </c>
      <c r="C20" s="142" cm="1">
        <f t="array" ref="C20">Input!BP4</f>
        <v>5</v>
      </c>
      <c r="D20" s="142" cm="1">
        <f t="array" ref="D20">Input!BS4</f>
        <v>5</v>
      </c>
      <c r="E20" s="143" t="str" cm="1">
        <f t="array" ref="E20">IF(Input!BQ4=0,"",Input!BQ4)</f>
        <v/>
      </c>
      <c r="F20" s="144" t="str" cm="1">
        <f t="array" ref="F20">IF(Input!BR4=0,"",Input!BR4)</f>
        <v/>
      </c>
      <c r="G20" s="160"/>
      <c r="H20" s="142" cm="1">
        <f t="array" ref="H20">Input!CC4</f>
        <v>2</v>
      </c>
      <c r="I20" s="141" t="str" cm="1">
        <f t="array" ref="I20">Input!CD4</f>
        <v>Ipswich Jaffa</v>
      </c>
      <c r="J20" s="142" cm="1">
        <f t="array" ref="J20">Input!CE4</f>
        <v>21</v>
      </c>
      <c r="K20" s="161"/>
      <c r="L20" s="152"/>
      <c r="M20" s="139"/>
      <c r="N20" s="139"/>
      <c r="O20" s="139"/>
      <c r="P20" s="139"/>
      <c r="Q20" s="139"/>
    </row>
    <row r="21" spans="1:17" ht="15.4" customHeight="1">
      <c r="A21" s="140" cm="1">
        <f t="array" ref="A21">Input!BN5</f>
        <v>3</v>
      </c>
      <c r="B21" s="141" t="str" cm="1">
        <f t="array" ref="B21">Input!BO5</f>
        <v>Springfield</v>
      </c>
      <c r="C21" s="142" cm="1">
        <f t="array" ref="C21">Input!BP5</f>
        <v>6</v>
      </c>
      <c r="D21" s="142" cm="1">
        <f t="array" ref="D21">Input!BS5</f>
        <v>4</v>
      </c>
      <c r="E21" s="143" t="str" cm="1">
        <f t="array" ref="E21">IF(Input!BQ5=0,"",Input!BQ5)</f>
        <v/>
      </c>
      <c r="F21" s="144" t="str" cm="1">
        <f t="array" ref="F21">IF(Input!BR5=0,"",Input!BR5)</f>
        <v/>
      </c>
      <c r="G21" s="160"/>
      <c r="H21" s="142" cm="1">
        <f t="array" ref="H21">Input!CC5</f>
        <v>3</v>
      </c>
      <c r="I21" s="141" t="str" cm="1">
        <f t="array" ref="I21">Input!CD5</f>
        <v>Witham</v>
      </c>
      <c r="J21" s="142" cm="1">
        <f t="array" ref="J21">Input!CE5</f>
        <v>20</v>
      </c>
      <c r="K21" s="161"/>
      <c r="L21" s="152"/>
      <c r="M21" s="139"/>
      <c r="N21" s="152"/>
      <c r="O21" s="144"/>
      <c r="P21" s="144"/>
      <c r="Q21" s="144"/>
    </row>
    <row r="22" spans="1:17" ht="15.4" customHeight="1">
      <c r="A22" s="140" cm="1">
        <f t="array" ref="A22">Input!BN6</f>
        <v>4</v>
      </c>
      <c r="B22" s="141" t="str" cm="1">
        <f t="array" ref="B22">Input!BO6</f>
        <v>Colchester Harriers</v>
      </c>
      <c r="C22" s="142" cm="1">
        <f t="array" ref="C22">Input!BP6</f>
        <v>7</v>
      </c>
      <c r="D22" s="142" cm="1">
        <f t="array" ref="D22">Input!BS6</f>
        <v>3</v>
      </c>
      <c r="E22" s="143" cm="1">
        <f t="array" ref="E22">IF(Input!BQ6=0,"",Input!BQ6)</f>
        <v>1</v>
      </c>
      <c r="F22" s="144" cm="1">
        <f t="array" ref="F22">IF(Input!BR6=0,"",Input!BR6)</f>
        <v>324</v>
      </c>
      <c r="G22" s="160"/>
      <c r="H22" s="142" cm="1">
        <f t="array" ref="H22">Input!CC6</f>
        <v>4</v>
      </c>
      <c r="I22" s="141" t="str" cm="1">
        <f t="array" ref="I22">Input!CD6</f>
        <v>Springfield</v>
      </c>
      <c r="J22" s="142" cm="1">
        <f t="array" ref="J22">Input!CE6</f>
        <v>17</v>
      </c>
      <c r="K22" s="161"/>
      <c r="L22" s="152"/>
      <c r="M22" s="139"/>
      <c r="N22" s="139"/>
      <c r="O22" s="139"/>
      <c r="P22" s="139"/>
      <c r="Q22" s="139"/>
    </row>
    <row r="23" spans="1:17" ht="15.4" customHeight="1">
      <c r="A23" s="140" cm="1">
        <f t="array" ref="A23">Input!BN7</f>
        <v>5</v>
      </c>
      <c r="B23" s="141" t="str" cm="1">
        <f t="array" ref="B23">Input!BO7</f>
        <v>Great Bentley</v>
      </c>
      <c r="C23" s="142" cm="1">
        <f t="array" ref="C23">Input!BP7</f>
        <v>11</v>
      </c>
      <c r="D23" s="142" cm="1">
        <f t="array" ref="D23">Input!BS7</f>
        <v>2</v>
      </c>
      <c r="E23" s="143" cm="1">
        <f t="array" ref="E23">IF(Input!BQ7=0,"",Input!BQ7)</f>
        <v>1</v>
      </c>
      <c r="F23" s="144" cm="1">
        <f t="array" ref="F23">IF(Input!BR7=0,"",Input!BR7)</f>
        <v>620</v>
      </c>
      <c r="G23" s="160"/>
      <c r="H23" s="142" cm="1">
        <f t="array" ref="H23">Input!CC7</f>
        <v>5</v>
      </c>
      <c r="I23" s="141" t="str" cm="1">
        <f t="array" ref="I23">Input!CD7</f>
        <v>Great Bentley</v>
      </c>
      <c r="J23" s="142" cm="1">
        <f t="array" ref="J23">Input!CE7</f>
        <v>14</v>
      </c>
      <c r="K23" s="161"/>
      <c r="L23" s="152"/>
      <c r="M23" s="139"/>
      <c r="N23" s="139"/>
      <c r="O23" s="139"/>
      <c r="P23" s="139"/>
      <c r="Q23" s="139"/>
    </row>
    <row r="24" spans="1:17" ht="15.4" customHeight="1">
      <c r="A24" s="140" cm="1">
        <f t="array" ref="A24">Input!BN8</f>
        <v>6</v>
      </c>
      <c r="B24" s="141" t="str" cm="1">
        <f t="array" ref="B24">Input!BO8</f>
        <v>CATS</v>
      </c>
      <c r="C24" s="142" cm="1">
        <f t="array" ref="C24">Input!BP8</f>
        <v>10</v>
      </c>
      <c r="D24" s="142" cm="1">
        <f t="array" ref="D24">Input!BS8</f>
        <v>1</v>
      </c>
      <c r="E24" s="143" cm="1">
        <f t="array" ref="E24">IF(Input!BQ8=0,"",Input!BQ8)</f>
        <v>4</v>
      </c>
      <c r="F24" s="144" cm="1">
        <f t="array" ref="F24">IF(Input!BR8=0,"",Input!BR8)</f>
        <v>724</v>
      </c>
      <c r="G24" s="160"/>
      <c r="H24" s="142" cm="1">
        <f t="array" ref="H24">Input!CC8</f>
        <v>6</v>
      </c>
      <c r="I24" s="141" t="str" cm="1">
        <f t="array" ref="I24">Input!CD8</f>
        <v>CATS</v>
      </c>
      <c r="J24" s="142" cm="1">
        <f t="array" ref="J24">Input!CE8</f>
        <v>8</v>
      </c>
      <c r="K24" s="161"/>
      <c r="L24" s="152"/>
      <c r="M24" s="139"/>
      <c r="N24" s="139"/>
      <c r="O24" s="139"/>
      <c r="P24" s="139"/>
      <c r="Q24" s="139"/>
    </row>
    <row r="25" spans="1:17" ht="15.4" customHeight="1">
      <c r="A25" s="150"/>
      <c r="B25" s="148"/>
      <c r="C25" s="148"/>
      <c r="D25" s="148"/>
      <c r="E25" s="139"/>
      <c r="F25" s="139"/>
      <c r="G25" s="139"/>
      <c r="H25" s="151"/>
      <c r="I25" s="151"/>
      <c r="J25" s="151"/>
      <c r="K25" s="152"/>
      <c r="L25" s="152"/>
      <c r="M25" s="139"/>
      <c r="N25" s="139"/>
      <c r="O25" s="139"/>
      <c r="P25" s="139"/>
      <c r="Q25" s="139"/>
    </row>
    <row r="26" spans="1:17" ht="15.4" customHeight="1">
      <c r="A26" s="162"/>
      <c r="B26" s="135" t="s">
        <v>94</v>
      </c>
      <c r="C26" s="163"/>
      <c r="D26" s="163"/>
      <c r="E26" s="137" t="s">
        <v>45</v>
      </c>
      <c r="F26" s="137" t="s">
        <v>56</v>
      </c>
      <c r="G26" s="164"/>
      <c r="H26" s="162"/>
      <c r="I26" s="135" t="s">
        <v>94</v>
      </c>
      <c r="J26" s="135" t="s">
        <v>93</v>
      </c>
      <c r="K26" s="152"/>
      <c r="L26" s="152"/>
      <c r="M26" s="139"/>
      <c r="N26" s="139"/>
      <c r="O26" s="139"/>
      <c r="P26" s="139"/>
      <c r="Q26" s="139"/>
    </row>
    <row r="27" spans="1:17" ht="15.4" customHeight="1">
      <c r="A27" s="140" cm="1">
        <f t="array" ref="A27">Input!BN15</f>
        <v>1</v>
      </c>
      <c r="B27" s="141" t="str" cm="1">
        <f t="array" ref="B27">Input!BO15</f>
        <v>Harwich</v>
      </c>
      <c r="C27" s="142" cm="1">
        <f t="array" ref="C27">Input!BP15</f>
        <v>3</v>
      </c>
      <c r="D27" s="142" cm="1">
        <f t="array" ref="D27">Input!BS15</f>
        <v>5</v>
      </c>
      <c r="E27" s="143" t="str" cm="1">
        <f t="array" ref="E27">IF(Input!BQ15=0,"",Input!BQ15)</f>
        <v/>
      </c>
      <c r="F27" s="144" t="str" cm="1">
        <f t="array" ref="F27">IF(Input!BR15=0,"",Input!BR15)</f>
        <v/>
      </c>
      <c r="G27" s="160"/>
      <c r="H27" s="140" cm="1">
        <f t="array" ref="H27">Input!CC15</f>
        <v>1</v>
      </c>
      <c r="I27" s="141" t="str" cm="1">
        <f t="array" ref="I27">Input!CD15</f>
        <v>Harwich</v>
      </c>
      <c r="J27" s="142" cm="1">
        <f t="array" ref="J27">Input!CE15</f>
        <v>23</v>
      </c>
      <c r="K27" s="161"/>
      <c r="L27" s="152"/>
      <c r="M27" s="139"/>
      <c r="N27" s="139"/>
      <c r="O27" s="139"/>
      <c r="P27" s="139"/>
      <c r="Q27" s="139"/>
    </row>
    <row r="28" spans="1:17" ht="15.4" customHeight="1">
      <c r="A28" s="140" cm="1">
        <f t="array" ref="A28">Input!BN16</f>
        <v>2</v>
      </c>
      <c r="B28" s="141" t="str" cm="1">
        <f t="array" ref="B28">Input!BO16</f>
        <v>Halstead</v>
      </c>
      <c r="C28" s="142" cm="1">
        <f t="array" ref="C28">Input!BP16</f>
        <v>4</v>
      </c>
      <c r="D28" s="142" cm="1">
        <f t="array" ref="D28">Input!BS16</f>
        <v>4</v>
      </c>
      <c r="E28" s="143" t="str" cm="1">
        <f t="array" ref="E28">IF(Input!BQ16=0,"",Input!BQ16)</f>
        <v/>
      </c>
      <c r="F28" s="144" t="str" cm="1">
        <f t="array" ref="F28">IF(Input!BR16=0,"",Input!BR16)</f>
        <v/>
      </c>
      <c r="G28" s="160"/>
      <c r="H28" s="140" cm="1">
        <f t="array" ref="H28">Input!CC16</f>
        <v>2</v>
      </c>
      <c r="I28" s="141" t="str" cm="1">
        <f t="array" ref="I28">Input!CD16</f>
        <v>Halstead</v>
      </c>
      <c r="J28" s="142" cm="1">
        <f t="array" ref="J28">Input!CE16</f>
        <v>22</v>
      </c>
      <c r="K28" s="161"/>
      <c r="L28" s="152"/>
      <c r="M28" s="139"/>
      <c r="N28" s="139"/>
      <c r="O28" s="139"/>
      <c r="P28" s="139"/>
      <c r="Q28" s="139"/>
    </row>
    <row r="29" spans="1:17" ht="15.4" customHeight="1">
      <c r="A29" s="140" cm="1">
        <f t="array" ref="A29">Input!BN17</f>
        <v>3</v>
      </c>
      <c r="B29" s="141" t="str" cm="1">
        <f t="array" ref="B29">Input!BO17</f>
        <v>Mid Essex</v>
      </c>
      <c r="C29" s="142" cm="1">
        <f t="array" ref="C29">Input!BP17</f>
        <v>6</v>
      </c>
      <c r="D29" s="142" cm="1">
        <f t="array" ref="D29">Input!BS17</f>
        <v>3</v>
      </c>
      <c r="E29" s="143" t="str" cm="1">
        <f t="array" ref="E29">IF(Input!BQ17=0,"",Input!BQ17)</f>
        <v/>
      </c>
      <c r="F29" s="144" t="str" cm="1">
        <f t="array" ref="F29">IF(Input!BR17=0,"",Input!BR17)</f>
        <v/>
      </c>
      <c r="G29" s="160"/>
      <c r="H29" s="142" cm="1">
        <f t="array" ref="H29">Input!CC17</f>
        <v>3</v>
      </c>
      <c r="I29" s="141" t="str" cm="1">
        <f t="array" ref="I29">Input!CD17</f>
        <v>Tiptree</v>
      </c>
      <c r="J29" s="142" cm="1">
        <f t="array" ref="J29">Input!CE17</f>
        <v>12</v>
      </c>
      <c r="K29" s="161"/>
      <c r="L29" s="152"/>
      <c r="M29" s="139"/>
      <c r="N29" s="139"/>
      <c r="O29" s="139"/>
      <c r="P29" s="139"/>
      <c r="Q29" s="139"/>
    </row>
    <row r="30" spans="1:17" ht="15.4" customHeight="1">
      <c r="A30" s="140" cm="1">
        <f t="array" ref="A30">Input!BN18</f>
        <v>4</v>
      </c>
      <c r="B30" s="141" t="str" cm="1">
        <f t="array" ref="B30">Input!BO18</f>
        <v>Tiptree</v>
      </c>
      <c r="C30" s="142" cm="1">
        <f t="array" ref="C30">Input!BP18</f>
        <v>8</v>
      </c>
      <c r="D30" s="142" cm="1">
        <f t="array" ref="D30">Input!BS18</f>
        <v>2</v>
      </c>
      <c r="E30" s="143" cm="1">
        <f t="array" ref="E30">IF(Input!BQ18=0,"",Input!BQ18)</f>
        <v>1</v>
      </c>
      <c r="F30" s="144" t="str" cm="1">
        <f t="array" ref="F30">IF(Input!BR18=0,"",Input!BR18)</f>
        <v/>
      </c>
      <c r="G30" s="160"/>
      <c r="H30" s="140" cm="1">
        <f t="array" ref="H30">Input!CC18</f>
        <v>4</v>
      </c>
      <c r="I30" s="141" t="str" cm="1">
        <f t="array" ref="I30">Input!CD18</f>
        <v>Mid Essex</v>
      </c>
      <c r="J30" s="142" cm="1">
        <f t="array" ref="J30">Input!CE18</f>
        <v>10</v>
      </c>
      <c r="K30" s="161"/>
      <c r="L30" s="152"/>
      <c r="M30" s="139"/>
      <c r="N30" s="139"/>
      <c r="O30" s="139"/>
      <c r="P30" s="139"/>
      <c r="Q30" s="139"/>
    </row>
    <row r="31" spans="1:17" ht="15.4" customHeight="1">
      <c r="A31" s="140" cm="1">
        <f t="array" ref="A31">Input!BN19</f>
        <v>5</v>
      </c>
      <c r="B31" s="141" t="str" cm="1">
        <f t="array" ref="B31">Input!BO19</f>
        <v>Braintree</v>
      </c>
      <c r="C31" s="142" cm="1">
        <f t="array" ref="C31">Input!BP19</f>
        <v>9</v>
      </c>
      <c r="D31" s="142" cm="1">
        <f t="array" ref="D31">Input!BS19</f>
        <v>1</v>
      </c>
      <c r="E31" s="143" cm="1">
        <f t="array" ref="E31">IF(Input!BQ19=0,"",Input!BQ19)</f>
        <v>2</v>
      </c>
      <c r="F31" s="144" t="str" cm="1">
        <f t="array" ref="F31">IF(Input!BR19=0,"",Input!BR19)</f>
        <v/>
      </c>
      <c r="G31" s="160"/>
      <c r="H31" s="140" cm="1">
        <f t="array" ref="H31">Input!CC19</f>
        <v>5</v>
      </c>
      <c r="I31" s="141" t="str" cm="1">
        <f t="array" ref="I31">Input!CD19</f>
        <v>Braintree</v>
      </c>
      <c r="J31" s="142" cm="1">
        <f t="array" ref="J31">Input!CE19</f>
        <v>8</v>
      </c>
      <c r="K31" s="161"/>
      <c r="L31" s="152"/>
      <c r="M31" s="139"/>
      <c r="N31" s="139"/>
      <c r="O31" s="139"/>
      <c r="P31" s="139"/>
      <c r="Q31" s="139"/>
    </row>
    <row r="32" spans="1:17" ht="15.4" customHeight="1">
      <c r="A32" s="140"/>
      <c r="B32" s="141"/>
      <c r="C32" s="140"/>
      <c r="D32" s="140"/>
      <c r="E32" s="143"/>
      <c r="F32" s="144" t="str" cm="1">
        <f t="array" ref="F32">IF(Input!BR20=0,"",Input!BR20)</f>
        <v/>
      </c>
      <c r="G32" s="160"/>
      <c r="H32" s="140"/>
      <c r="I32" s="141"/>
      <c r="J32" s="140"/>
      <c r="K32" s="165"/>
      <c r="L32" s="147"/>
      <c r="M32" s="139"/>
      <c r="N32" s="139"/>
      <c r="O32" s="139"/>
      <c r="P32" s="139"/>
      <c r="Q32" s="139"/>
    </row>
    <row r="33" spans="1:17" ht="14.25" customHeight="1">
      <c r="A33" s="148"/>
      <c r="B33" s="148"/>
      <c r="C33" s="148"/>
      <c r="D33" s="148"/>
      <c r="E33" s="139"/>
      <c r="F33" s="139"/>
      <c r="G33" s="139"/>
      <c r="H33" s="148"/>
      <c r="I33" s="148"/>
      <c r="J33" s="148"/>
      <c r="K33" s="139"/>
      <c r="L33" s="139"/>
      <c r="M33" s="139"/>
      <c r="N33" s="139"/>
      <c r="O33" s="139"/>
      <c r="P33" s="139"/>
      <c r="Q33" s="139"/>
    </row>
    <row r="34" spans="1:17" ht="14.25" customHeight="1">
      <c r="A34" s="139" t="str" cm="1">
        <f t="array" ref="A34">"Penalty per missing runner was "&amp;Input!F23&amp;" for men and "&amp;Input!F24&amp;" for women"</f>
        <v>Penalty per missing runner was 108 for men and 56 for women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</row>
  </sheetData>
  <pageMargins left="0.70866099999999999" right="0.70866099999999999" top="0.748031" bottom="0.748031" header="0.31496099999999999" footer="0.31496099999999999"/>
  <pageSetup orientation="landscape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69"/>
  <sheetViews>
    <sheetView showGridLines="0" zoomScale="90" zoomScaleNormal="90" workbookViewId="0">
      <selection activeCell="E107" sqref="E107"/>
    </sheetView>
  </sheetViews>
  <sheetFormatPr defaultColWidth="9.140625" defaultRowHeight="14.25" customHeight="1"/>
  <cols>
    <col min="1" max="1" width="24.7109375" style="1" customWidth="1"/>
    <col min="2" max="2" width="11" style="1" customWidth="1"/>
    <col min="3" max="3" width="18.7109375" style="1" customWidth="1"/>
    <col min="4" max="5" width="9.140625" style="1" customWidth="1"/>
    <col min="6" max="6" width="23.7109375" style="1" customWidth="1"/>
    <col min="7" max="7" width="14.85546875" style="1" customWidth="1"/>
    <col min="8" max="8" width="9.140625" style="1" customWidth="1"/>
    <col min="9" max="16384" width="9.140625" style="1"/>
  </cols>
  <sheetData>
    <row r="1" spans="1:7" ht="14.25" customHeight="1">
      <c r="A1" s="166" t="s">
        <v>95</v>
      </c>
      <c r="B1" s="167" t="s">
        <v>96</v>
      </c>
      <c r="C1" s="166" t="s">
        <v>97</v>
      </c>
      <c r="D1" s="167" t="s">
        <v>98</v>
      </c>
      <c r="E1" s="139"/>
      <c r="F1" s="168"/>
      <c r="G1" s="169"/>
    </row>
    <row r="2" spans="1:7" ht="14.25" customHeight="1">
      <c r="A2" s="170" t="s">
        <v>117</v>
      </c>
      <c r="B2" s="171" t="s">
        <v>99</v>
      </c>
      <c r="C2" s="170" t="s">
        <v>61</v>
      </c>
      <c r="D2" s="172">
        <v>1</v>
      </c>
      <c r="E2" s="139"/>
      <c r="F2" s="168"/>
      <c r="G2" s="169"/>
    </row>
    <row r="3" spans="1:7" ht="14.25" customHeight="1">
      <c r="A3" s="170" t="s">
        <v>165</v>
      </c>
      <c r="B3" s="171" t="s">
        <v>99</v>
      </c>
      <c r="C3" s="170" t="s">
        <v>34</v>
      </c>
      <c r="D3" s="172">
        <v>2</v>
      </c>
      <c r="E3" s="139"/>
      <c r="F3" s="168"/>
      <c r="G3" s="169"/>
    </row>
    <row r="4" spans="1:7" ht="14.25" customHeight="1">
      <c r="A4" s="170" t="s">
        <v>215</v>
      </c>
      <c r="B4" s="171" t="s">
        <v>99</v>
      </c>
      <c r="C4" s="170" t="s">
        <v>36</v>
      </c>
      <c r="D4" s="173">
        <v>3</v>
      </c>
      <c r="E4" s="139"/>
      <c r="F4" s="168"/>
      <c r="G4" s="169"/>
    </row>
    <row r="5" spans="1:7" ht="14.25" customHeight="1">
      <c r="A5" s="170" t="s">
        <v>136</v>
      </c>
      <c r="B5" s="171" t="s">
        <v>99</v>
      </c>
      <c r="C5" s="170" t="s">
        <v>72</v>
      </c>
      <c r="D5" s="173">
        <v>4</v>
      </c>
      <c r="E5" s="139"/>
      <c r="F5" s="168"/>
      <c r="G5" s="169"/>
    </row>
    <row r="6" spans="1:7" ht="14.25" customHeight="1">
      <c r="A6" s="170" t="s">
        <v>116</v>
      </c>
      <c r="B6" s="171" t="s">
        <v>99</v>
      </c>
      <c r="C6" s="170" t="s">
        <v>61</v>
      </c>
      <c r="D6" s="172">
        <v>5</v>
      </c>
      <c r="E6" s="139"/>
      <c r="F6" s="168"/>
      <c r="G6" s="169"/>
    </row>
    <row r="7" spans="1:7" ht="14.25" customHeight="1">
      <c r="A7" s="170" t="s">
        <v>111</v>
      </c>
      <c r="B7" s="171" t="s">
        <v>102</v>
      </c>
      <c r="C7" s="170" t="s">
        <v>31</v>
      </c>
      <c r="D7" s="173">
        <v>6</v>
      </c>
      <c r="E7" s="139"/>
      <c r="F7" s="168"/>
      <c r="G7" s="169"/>
    </row>
    <row r="8" spans="1:7" ht="14.25" customHeight="1">
      <c r="A8" s="170" t="s">
        <v>211</v>
      </c>
      <c r="B8" s="171" t="s">
        <v>99</v>
      </c>
      <c r="C8" s="170" t="s">
        <v>36</v>
      </c>
      <c r="D8" s="173">
        <v>7</v>
      </c>
      <c r="E8" s="139"/>
      <c r="F8" s="168"/>
      <c r="G8" s="169"/>
    </row>
    <row r="9" spans="1:7" ht="14.25" customHeight="1">
      <c r="A9" s="170" t="s">
        <v>115</v>
      </c>
      <c r="B9" s="171" t="s">
        <v>99</v>
      </c>
      <c r="C9" s="170" t="s">
        <v>61</v>
      </c>
      <c r="D9" s="172">
        <v>8</v>
      </c>
      <c r="E9" s="139"/>
      <c r="F9" s="168"/>
      <c r="G9" s="169"/>
    </row>
    <row r="10" spans="1:7" ht="14.25" customHeight="1">
      <c r="A10" s="170" t="s">
        <v>140</v>
      </c>
      <c r="B10" s="171" t="s">
        <v>99</v>
      </c>
      <c r="C10" s="170" t="s">
        <v>72</v>
      </c>
      <c r="D10" s="173">
        <v>9</v>
      </c>
      <c r="E10" s="139"/>
      <c r="F10" s="168"/>
      <c r="G10" s="169"/>
    </row>
    <row r="11" spans="1:7" ht="14.25" customHeight="1">
      <c r="A11" s="170" t="s">
        <v>206</v>
      </c>
      <c r="B11" s="171" t="s">
        <v>99</v>
      </c>
      <c r="C11" s="170" t="s">
        <v>36</v>
      </c>
      <c r="D11" s="173">
        <v>10</v>
      </c>
      <c r="E11" s="139"/>
      <c r="F11" s="139"/>
      <c r="G11" s="139"/>
    </row>
    <row r="12" spans="1:7" ht="14.25" customHeight="1">
      <c r="A12" s="170" t="s">
        <v>138</v>
      </c>
      <c r="B12" s="171" t="s">
        <v>99</v>
      </c>
      <c r="C12" s="170" t="s">
        <v>72</v>
      </c>
      <c r="D12" s="172">
        <v>11</v>
      </c>
      <c r="E12" s="139"/>
      <c r="F12" s="168"/>
      <c r="G12" s="169"/>
    </row>
    <row r="13" spans="1:7" ht="14.25" customHeight="1">
      <c r="A13" s="170" t="s">
        <v>134</v>
      </c>
      <c r="B13" s="171" t="s">
        <v>99</v>
      </c>
      <c r="C13" s="170" t="s">
        <v>72</v>
      </c>
      <c r="D13" s="172">
        <v>12</v>
      </c>
      <c r="E13" s="139"/>
      <c r="F13" s="168"/>
      <c r="G13" s="169"/>
    </row>
    <row r="14" spans="1:7" ht="14.25" customHeight="1">
      <c r="A14" s="170" t="s">
        <v>129</v>
      </c>
      <c r="B14" s="171" t="s">
        <v>104</v>
      </c>
      <c r="C14" s="170" t="s">
        <v>126</v>
      </c>
      <c r="D14" s="173">
        <v>13</v>
      </c>
      <c r="E14" s="139"/>
      <c r="F14" s="168"/>
      <c r="G14" s="169"/>
    </row>
    <row r="15" spans="1:7" ht="14.25" customHeight="1">
      <c r="A15" s="170" t="s">
        <v>110</v>
      </c>
      <c r="B15" s="171" t="s">
        <v>99</v>
      </c>
      <c r="C15" s="170" t="s">
        <v>31</v>
      </c>
      <c r="D15" s="173">
        <v>14</v>
      </c>
      <c r="E15" s="139"/>
      <c r="F15" s="168"/>
      <c r="G15" s="169"/>
    </row>
    <row r="16" spans="1:7" ht="14.25" customHeight="1">
      <c r="A16" s="170" t="s">
        <v>151</v>
      </c>
      <c r="B16" s="171" t="s">
        <v>102</v>
      </c>
      <c r="C16" s="170" t="s">
        <v>73</v>
      </c>
      <c r="D16" s="172">
        <v>15</v>
      </c>
      <c r="E16" s="139"/>
      <c r="F16" s="168"/>
      <c r="G16" s="169"/>
    </row>
    <row r="17" spans="1:7" ht="14.25" customHeight="1">
      <c r="A17" s="170" t="s">
        <v>147</v>
      </c>
      <c r="B17" s="171" t="s">
        <v>99</v>
      </c>
      <c r="C17" s="170" t="s">
        <v>73</v>
      </c>
      <c r="D17" s="172">
        <v>16</v>
      </c>
      <c r="E17" s="139"/>
      <c r="F17" s="168"/>
      <c r="G17" s="169"/>
    </row>
    <row r="18" spans="1:7" ht="14.25" customHeight="1">
      <c r="A18" s="170" t="s">
        <v>119</v>
      </c>
      <c r="B18" s="171" t="s">
        <v>99</v>
      </c>
      <c r="C18" s="170" t="s">
        <v>61</v>
      </c>
      <c r="D18" s="172">
        <v>17</v>
      </c>
      <c r="E18" s="139"/>
      <c r="F18" s="168"/>
      <c r="G18" s="169"/>
    </row>
    <row r="19" spans="1:7" ht="14.25" customHeight="1">
      <c r="A19" s="170" t="s">
        <v>279</v>
      </c>
      <c r="B19" s="171" t="s">
        <v>99</v>
      </c>
      <c r="C19" s="170" t="s">
        <v>72</v>
      </c>
      <c r="D19" s="172">
        <v>18</v>
      </c>
      <c r="E19" s="139"/>
      <c r="F19" s="139"/>
      <c r="G19" s="139"/>
    </row>
    <row r="20" spans="1:7" ht="14.25" customHeight="1">
      <c r="A20" s="170" t="s">
        <v>184</v>
      </c>
      <c r="B20" s="171" t="s">
        <v>99</v>
      </c>
      <c r="C20" s="170" t="s">
        <v>75</v>
      </c>
      <c r="D20" s="172">
        <v>19</v>
      </c>
      <c r="E20" s="139"/>
      <c r="F20" s="168"/>
      <c r="G20" s="169"/>
    </row>
    <row r="21" spans="1:7" ht="14.25" customHeight="1">
      <c r="A21" s="170" t="s">
        <v>174</v>
      </c>
      <c r="B21" s="171" t="s">
        <v>107</v>
      </c>
      <c r="C21" s="170" t="s">
        <v>35</v>
      </c>
      <c r="D21" s="172">
        <v>20</v>
      </c>
      <c r="E21" s="139"/>
      <c r="F21" s="168"/>
      <c r="G21" s="169"/>
    </row>
    <row r="22" spans="1:7" ht="14.25" customHeight="1">
      <c r="A22" s="170" t="s">
        <v>127</v>
      </c>
      <c r="B22" s="171" t="s">
        <v>102</v>
      </c>
      <c r="C22" s="170" t="s">
        <v>126</v>
      </c>
      <c r="D22" s="173">
        <v>21</v>
      </c>
      <c r="E22" s="139"/>
      <c r="F22" s="168"/>
      <c r="G22" s="169"/>
    </row>
    <row r="23" spans="1:7" ht="14.25" customHeight="1">
      <c r="A23" s="170" t="s">
        <v>146</v>
      </c>
      <c r="B23" s="171" t="s">
        <v>99</v>
      </c>
      <c r="C23" s="170" t="s">
        <v>73</v>
      </c>
      <c r="D23" s="172">
        <v>22</v>
      </c>
      <c r="E23" s="139"/>
      <c r="F23" s="168"/>
      <c r="G23" s="169"/>
    </row>
    <row r="24" spans="1:7" ht="14.25" customHeight="1">
      <c r="A24" s="170" t="s">
        <v>178</v>
      </c>
      <c r="B24" s="171" t="s">
        <v>99</v>
      </c>
      <c r="C24" s="170" t="s">
        <v>35</v>
      </c>
      <c r="D24" s="172">
        <v>23</v>
      </c>
      <c r="E24" s="139"/>
      <c r="F24" s="168"/>
      <c r="G24" s="169"/>
    </row>
    <row r="25" spans="1:7" ht="14.25" customHeight="1">
      <c r="A25" s="170" t="s">
        <v>198</v>
      </c>
      <c r="B25" s="171" t="s">
        <v>101</v>
      </c>
      <c r="C25" s="170" t="s">
        <v>36</v>
      </c>
      <c r="D25" s="173">
        <v>24</v>
      </c>
      <c r="E25" s="139"/>
      <c r="F25" s="168"/>
      <c r="G25" s="169"/>
    </row>
    <row r="26" spans="1:7" ht="15.75" customHeight="1">
      <c r="A26" s="170" t="s">
        <v>186</v>
      </c>
      <c r="B26" s="171" t="s">
        <v>107</v>
      </c>
      <c r="C26" s="170" t="s">
        <v>75</v>
      </c>
      <c r="D26" s="173">
        <v>25</v>
      </c>
      <c r="E26" s="139"/>
      <c r="F26" s="168"/>
      <c r="G26" s="169"/>
    </row>
    <row r="27" spans="1:7" ht="15.75" customHeight="1">
      <c r="A27" s="170" t="s">
        <v>155</v>
      </c>
      <c r="B27" s="171" t="s">
        <v>99</v>
      </c>
      <c r="C27" s="170" t="s">
        <v>73</v>
      </c>
      <c r="D27" s="172">
        <v>26</v>
      </c>
      <c r="E27" s="139"/>
      <c r="F27" s="139"/>
      <c r="G27" s="139"/>
    </row>
    <row r="28" spans="1:7" ht="15.75" customHeight="1">
      <c r="A28" s="170" t="s">
        <v>214</v>
      </c>
      <c r="B28" s="171" t="s">
        <v>99</v>
      </c>
      <c r="C28" s="170" t="s">
        <v>36</v>
      </c>
      <c r="D28" s="172">
        <v>27</v>
      </c>
      <c r="E28" s="139"/>
      <c r="F28" s="168"/>
      <c r="G28" s="169"/>
    </row>
    <row r="29" spans="1:7" ht="15.75" customHeight="1">
      <c r="A29" s="170" t="s">
        <v>167</v>
      </c>
      <c r="B29" s="171" t="s">
        <v>101</v>
      </c>
      <c r="C29" s="170" t="s">
        <v>74</v>
      </c>
      <c r="D29" s="173">
        <v>28</v>
      </c>
      <c r="E29" s="139"/>
      <c r="F29" s="168"/>
      <c r="G29" s="169"/>
    </row>
    <row r="30" spans="1:7" ht="15.75" customHeight="1">
      <c r="A30" s="170" t="s">
        <v>169</v>
      </c>
      <c r="B30" s="171" t="s">
        <v>104</v>
      </c>
      <c r="C30" s="170" t="s">
        <v>74</v>
      </c>
      <c r="D30" s="173">
        <v>29</v>
      </c>
      <c r="E30" s="139"/>
      <c r="F30" s="168"/>
      <c r="G30" s="169"/>
    </row>
    <row r="31" spans="1:7" ht="15.75" customHeight="1">
      <c r="A31" s="170" t="s">
        <v>197</v>
      </c>
      <c r="B31" s="171" t="s">
        <v>104</v>
      </c>
      <c r="C31" s="170" t="s">
        <v>36</v>
      </c>
      <c r="D31" s="173">
        <v>30</v>
      </c>
      <c r="E31" s="139"/>
      <c r="F31" s="168"/>
      <c r="G31" s="169"/>
    </row>
    <row r="32" spans="1:7" ht="15.75" customHeight="1">
      <c r="A32" s="170" t="s">
        <v>160</v>
      </c>
      <c r="B32" s="171" t="s">
        <v>102</v>
      </c>
      <c r="C32" s="170" t="s">
        <v>34</v>
      </c>
      <c r="D32" s="173">
        <v>31</v>
      </c>
      <c r="E32" s="139"/>
      <c r="F32" s="139"/>
      <c r="G32" s="139"/>
    </row>
    <row r="33" spans="1:7" ht="15.75" customHeight="1">
      <c r="A33" s="170" t="s">
        <v>143</v>
      </c>
      <c r="B33" s="171" t="s">
        <v>101</v>
      </c>
      <c r="C33" s="170" t="s">
        <v>73</v>
      </c>
      <c r="D33" s="172">
        <v>32</v>
      </c>
      <c r="E33" s="139"/>
      <c r="F33" s="168"/>
      <c r="G33" s="169"/>
    </row>
    <row r="34" spans="1:7" ht="15.75" customHeight="1">
      <c r="A34" s="170" t="s">
        <v>150</v>
      </c>
      <c r="B34" s="171" t="s">
        <v>99</v>
      </c>
      <c r="C34" s="170" t="s">
        <v>73</v>
      </c>
      <c r="D34" s="172">
        <v>33</v>
      </c>
      <c r="E34" s="139"/>
      <c r="F34" s="168"/>
      <c r="G34" s="169"/>
    </row>
    <row r="35" spans="1:7" ht="15.75" customHeight="1">
      <c r="A35" s="170" t="s">
        <v>123</v>
      </c>
      <c r="B35" s="171" t="s">
        <v>107</v>
      </c>
      <c r="C35" s="170" t="s">
        <v>61</v>
      </c>
      <c r="D35" s="172">
        <v>34</v>
      </c>
      <c r="E35" s="139"/>
      <c r="F35" s="168"/>
      <c r="G35" s="169"/>
    </row>
    <row r="36" spans="1:7" ht="15.75" customHeight="1">
      <c r="A36" s="170" t="s">
        <v>114</v>
      </c>
      <c r="B36" s="171" t="s">
        <v>107</v>
      </c>
      <c r="C36" s="170" t="s">
        <v>61</v>
      </c>
      <c r="D36" s="172">
        <v>35</v>
      </c>
      <c r="E36" s="139"/>
      <c r="F36" s="168"/>
      <c r="G36" s="169"/>
    </row>
    <row r="37" spans="1:7" ht="15.75" customHeight="1">
      <c r="A37" s="170" t="s">
        <v>153</v>
      </c>
      <c r="B37" s="171" t="s">
        <v>107</v>
      </c>
      <c r="C37" s="170" t="s">
        <v>73</v>
      </c>
      <c r="D37" s="172">
        <v>36</v>
      </c>
      <c r="E37" s="139"/>
      <c r="F37" s="174"/>
      <c r="G37" s="169"/>
    </row>
    <row r="38" spans="1:7" ht="15.75" customHeight="1">
      <c r="A38" s="170" t="s">
        <v>195</v>
      </c>
      <c r="B38" s="171" t="s">
        <v>101</v>
      </c>
      <c r="C38" s="170" t="s">
        <v>75</v>
      </c>
      <c r="D38" s="172">
        <v>37</v>
      </c>
      <c r="E38" s="139"/>
      <c r="F38" s="168"/>
      <c r="G38" s="169"/>
    </row>
    <row r="39" spans="1:7" ht="15.75" customHeight="1">
      <c r="A39" s="170" t="s">
        <v>189</v>
      </c>
      <c r="B39" s="171" t="s">
        <v>101</v>
      </c>
      <c r="C39" s="170" t="s">
        <v>75</v>
      </c>
      <c r="D39" s="173">
        <v>38</v>
      </c>
      <c r="E39" s="139"/>
      <c r="F39" s="168"/>
      <c r="G39" s="169"/>
    </row>
    <row r="40" spans="1:7" ht="15.75" customHeight="1">
      <c r="A40" s="170" t="s">
        <v>180</v>
      </c>
      <c r="B40" s="171" t="s">
        <v>107</v>
      </c>
      <c r="C40" s="170" t="s">
        <v>35</v>
      </c>
      <c r="D40" s="173">
        <v>39</v>
      </c>
      <c r="E40" s="139"/>
      <c r="F40" s="168"/>
      <c r="G40" s="169"/>
    </row>
    <row r="41" spans="1:7" ht="15.75" customHeight="1">
      <c r="A41" s="170" t="s">
        <v>207</v>
      </c>
      <c r="B41" s="171" t="s">
        <v>99</v>
      </c>
      <c r="C41" s="170" t="s">
        <v>36</v>
      </c>
      <c r="D41" s="173">
        <v>40</v>
      </c>
      <c r="E41" s="139"/>
      <c r="F41" s="168"/>
      <c r="G41" s="169"/>
    </row>
    <row r="42" spans="1:7" ht="14.25" customHeight="1">
      <c r="A42" s="170" t="s">
        <v>103</v>
      </c>
      <c r="B42" s="171" t="s">
        <v>104</v>
      </c>
      <c r="C42" s="170" t="s">
        <v>100</v>
      </c>
      <c r="D42" s="173">
        <v>41</v>
      </c>
      <c r="E42" s="139"/>
      <c r="F42" s="168"/>
      <c r="G42" s="169"/>
    </row>
    <row r="43" spans="1:7" ht="14.25" customHeight="1">
      <c r="A43" s="170" t="s">
        <v>282</v>
      </c>
      <c r="B43" s="171" t="s">
        <v>99</v>
      </c>
      <c r="C43" s="170" t="s">
        <v>100</v>
      </c>
      <c r="D43" s="173">
        <v>42</v>
      </c>
      <c r="E43" s="139"/>
      <c r="F43" s="168"/>
      <c r="G43" s="169"/>
    </row>
    <row r="44" spans="1:7" ht="14.25" customHeight="1">
      <c r="A44" s="170" t="s">
        <v>163</v>
      </c>
      <c r="B44" s="171" t="s">
        <v>104</v>
      </c>
      <c r="C44" s="170" t="s">
        <v>34</v>
      </c>
      <c r="D44" s="173">
        <v>43</v>
      </c>
      <c r="E44" s="139"/>
      <c r="F44" s="168"/>
      <c r="G44" s="169"/>
    </row>
    <row r="45" spans="1:7" ht="14.25" customHeight="1">
      <c r="A45" s="170" t="s">
        <v>142</v>
      </c>
      <c r="B45" s="171" t="s">
        <v>104</v>
      </c>
      <c r="C45" s="170" t="s">
        <v>73</v>
      </c>
      <c r="D45" s="172">
        <v>44</v>
      </c>
      <c r="E45" s="139"/>
      <c r="F45" s="168"/>
      <c r="G45" s="169"/>
    </row>
    <row r="46" spans="1:7" ht="14.25" customHeight="1">
      <c r="A46" s="170" t="s">
        <v>213</v>
      </c>
      <c r="B46" s="171" t="s">
        <v>101</v>
      </c>
      <c r="C46" s="170" t="s">
        <v>36</v>
      </c>
      <c r="D46" s="173">
        <v>45</v>
      </c>
      <c r="E46" s="139"/>
      <c r="F46" s="168"/>
      <c r="G46" s="169"/>
    </row>
    <row r="47" spans="1:7" ht="14.25" customHeight="1">
      <c r="A47" s="170" t="s">
        <v>200</v>
      </c>
      <c r="B47" s="171" t="s">
        <v>99</v>
      </c>
      <c r="C47" s="170" t="s">
        <v>36</v>
      </c>
      <c r="D47" s="172">
        <v>46</v>
      </c>
      <c r="E47" s="139"/>
      <c r="F47" s="168"/>
      <c r="G47" s="169"/>
    </row>
    <row r="48" spans="1:7" ht="14.25" customHeight="1">
      <c r="A48" s="170" t="s">
        <v>175</v>
      </c>
      <c r="B48" s="171" t="s">
        <v>102</v>
      </c>
      <c r="C48" s="170" t="s">
        <v>35</v>
      </c>
      <c r="D48" s="173">
        <v>47</v>
      </c>
      <c r="E48" s="139"/>
      <c r="F48" s="168"/>
      <c r="G48" s="169"/>
    </row>
    <row r="49" spans="1:7" ht="14.25" customHeight="1">
      <c r="A49" s="170" t="s">
        <v>170</v>
      </c>
      <c r="B49" s="171" t="s">
        <v>101</v>
      </c>
      <c r="C49" s="170" t="s">
        <v>74</v>
      </c>
      <c r="D49" s="173">
        <v>48</v>
      </c>
      <c r="E49" s="139"/>
      <c r="F49" s="139"/>
      <c r="G49" s="139"/>
    </row>
    <row r="50" spans="1:7" ht="14.25" customHeight="1">
      <c r="A50" s="170" t="s">
        <v>166</v>
      </c>
      <c r="B50" s="171" t="s">
        <v>101</v>
      </c>
      <c r="C50" s="170" t="s">
        <v>34</v>
      </c>
      <c r="D50" s="173">
        <v>49</v>
      </c>
      <c r="E50" s="139"/>
      <c r="F50" s="168"/>
      <c r="G50" s="169"/>
    </row>
    <row r="51" spans="1:7" ht="14.25" customHeight="1">
      <c r="A51" s="170" t="s">
        <v>122</v>
      </c>
      <c r="B51" s="171" t="s">
        <v>107</v>
      </c>
      <c r="C51" s="170" t="s">
        <v>61</v>
      </c>
      <c r="D51" s="172">
        <v>50</v>
      </c>
      <c r="E51" s="139"/>
      <c r="F51" s="168"/>
      <c r="G51" s="169"/>
    </row>
    <row r="52" spans="1:7" ht="14.25" customHeight="1">
      <c r="A52" s="170" t="s">
        <v>179</v>
      </c>
      <c r="B52" s="171" t="s">
        <v>106</v>
      </c>
      <c r="C52" s="170" t="s">
        <v>35</v>
      </c>
      <c r="D52" s="173">
        <v>51</v>
      </c>
      <c r="E52" s="139"/>
      <c r="F52" s="168"/>
      <c r="G52" s="169"/>
    </row>
    <row r="53" spans="1:7" ht="14.25" customHeight="1">
      <c r="A53" s="170" t="s">
        <v>209</v>
      </c>
      <c r="B53" s="171" t="s">
        <v>99</v>
      </c>
      <c r="C53" s="170" t="s">
        <v>36</v>
      </c>
      <c r="D53" s="173">
        <v>52</v>
      </c>
      <c r="E53" s="139"/>
      <c r="F53" s="168"/>
      <c r="G53" s="169"/>
    </row>
    <row r="54" spans="1:7" ht="14.25" customHeight="1">
      <c r="A54" s="170" t="s">
        <v>161</v>
      </c>
      <c r="B54" s="171" t="s">
        <v>157</v>
      </c>
      <c r="C54" s="170" t="s">
        <v>34</v>
      </c>
      <c r="D54" s="173">
        <v>53</v>
      </c>
      <c r="E54" s="139"/>
      <c r="F54" s="168"/>
      <c r="G54" s="169"/>
    </row>
    <row r="55" spans="1:7" ht="14.25" customHeight="1">
      <c r="A55" s="170" t="s">
        <v>201</v>
      </c>
      <c r="B55" s="171" t="s">
        <v>99</v>
      </c>
      <c r="C55" s="170" t="s">
        <v>36</v>
      </c>
      <c r="D55" s="173">
        <v>54</v>
      </c>
      <c r="E55" s="139"/>
      <c r="F55" s="168"/>
      <c r="G55" s="169"/>
    </row>
    <row r="56" spans="1:7" ht="14.25" customHeight="1">
      <c r="A56" s="170" t="s">
        <v>173</v>
      </c>
      <c r="B56" s="171" t="s">
        <v>106</v>
      </c>
      <c r="C56" s="170" t="s">
        <v>74</v>
      </c>
      <c r="D56" s="172">
        <v>55</v>
      </c>
      <c r="E56" s="139"/>
      <c r="F56" s="168"/>
      <c r="G56" s="169"/>
    </row>
    <row r="57" spans="1:7" ht="14.25" customHeight="1">
      <c r="A57" s="170" t="s">
        <v>190</v>
      </c>
      <c r="B57" s="171" t="s">
        <v>102</v>
      </c>
      <c r="C57" s="170" t="s">
        <v>75</v>
      </c>
      <c r="D57" s="172">
        <v>56</v>
      </c>
      <c r="E57" s="139"/>
      <c r="F57" s="168"/>
      <c r="G57" s="169"/>
    </row>
    <row r="58" spans="1:7" ht="14.25" customHeight="1">
      <c r="A58" s="170" t="s">
        <v>145</v>
      </c>
      <c r="B58" s="171" t="s">
        <v>99</v>
      </c>
      <c r="C58" s="170" t="s">
        <v>73</v>
      </c>
      <c r="D58" s="172">
        <v>57</v>
      </c>
      <c r="E58" s="139"/>
      <c r="F58" s="168"/>
      <c r="G58" s="169"/>
    </row>
    <row r="59" spans="1:7" ht="14.25" customHeight="1">
      <c r="A59" s="170" t="s">
        <v>154</v>
      </c>
      <c r="B59" s="171" t="s">
        <v>104</v>
      </c>
      <c r="C59" s="170" t="s">
        <v>73</v>
      </c>
      <c r="D59" s="172">
        <v>58</v>
      </c>
      <c r="E59" s="139"/>
      <c r="F59" s="139"/>
      <c r="G59" s="139"/>
    </row>
    <row r="60" spans="1:7" ht="14.25" customHeight="1">
      <c r="A60" s="170" t="s">
        <v>188</v>
      </c>
      <c r="B60" s="171" t="s">
        <v>107</v>
      </c>
      <c r="C60" s="170" t="s">
        <v>75</v>
      </c>
      <c r="D60" s="173">
        <v>59</v>
      </c>
      <c r="E60" s="139"/>
      <c r="F60" s="139"/>
      <c r="G60" s="139"/>
    </row>
    <row r="61" spans="1:7" ht="14.25" customHeight="1">
      <c r="A61" s="170" t="s">
        <v>171</v>
      </c>
      <c r="B61" s="171" t="s">
        <v>104</v>
      </c>
      <c r="C61" s="170" t="s">
        <v>74</v>
      </c>
      <c r="D61" s="173">
        <v>60</v>
      </c>
      <c r="E61" s="139"/>
      <c r="F61" s="168"/>
      <c r="G61" s="169"/>
    </row>
    <row r="62" spans="1:7" ht="14.25" customHeight="1">
      <c r="A62" s="170" t="s">
        <v>193</v>
      </c>
      <c r="B62" s="171" t="s">
        <v>106</v>
      </c>
      <c r="C62" s="170" t="s">
        <v>36</v>
      </c>
      <c r="D62" s="173">
        <v>61</v>
      </c>
      <c r="E62" s="139"/>
      <c r="F62" s="168"/>
      <c r="G62" s="169"/>
    </row>
    <row r="63" spans="1:7" ht="14.25" customHeight="1">
      <c r="A63" s="170" t="s">
        <v>152</v>
      </c>
      <c r="B63" s="171" t="s">
        <v>107</v>
      </c>
      <c r="C63" s="170" t="s">
        <v>73</v>
      </c>
      <c r="D63" s="172">
        <v>62</v>
      </c>
      <c r="E63" s="139"/>
      <c r="F63" s="168"/>
      <c r="G63" s="169"/>
    </row>
    <row r="64" spans="1:7" ht="14.25" customHeight="1">
      <c r="A64" s="170" t="s">
        <v>204</v>
      </c>
      <c r="B64" s="171" t="s">
        <v>102</v>
      </c>
      <c r="C64" s="170" t="s">
        <v>36</v>
      </c>
      <c r="D64" s="173">
        <v>63</v>
      </c>
      <c r="E64" s="139"/>
      <c r="F64" s="168"/>
      <c r="G64" s="169"/>
    </row>
    <row r="65" spans="1:7" ht="14.25" customHeight="1">
      <c r="A65" s="170" t="s">
        <v>210</v>
      </c>
      <c r="B65" s="171" t="s">
        <v>113</v>
      </c>
      <c r="C65" s="170" t="s">
        <v>36</v>
      </c>
      <c r="D65" s="173">
        <v>64</v>
      </c>
      <c r="E65" s="139"/>
      <c r="F65" s="168"/>
      <c r="G65" s="169"/>
    </row>
    <row r="66" spans="1:7" ht="14.25" customHeight="1">
      <c r="A66" s="170" t="s">
        <v>132</v>
      </c>
      <c r="B66" s="171" t="s">
        <v>101</v>
      </c>
      <c r="C66" s="170" t="s">
        <v>126</v>
      </c>
      <c r="D66" s="173">
        <v>65</v>
      </c>
      <c r="E66" s="139"/>
      <c r="F66" s="168"/>
      <c r="G66" s="169"/>
    </row>
    <row r="67" spans="1:7" ht="14.25" customHeight="1">
      <c r="A67" s="170" t="s">
        <v>112</v>
      </c>
      <c r="B67" s="171" t="s">
        <v>107</v>
      </c>
      <c r="C67" s="170" t="s">
        <v>31</v>
      </c>
      <c r="D67" s="173">
        <v>66</v>
      </c>
      <c r="E67" s="139"/>
      <c r="F67" s="168"/>
      <c r="G67" s="169"/>
    </row>
    <row r="68" spans="1:7" ht="14.25" customHeight="1">
      <c r="A68" s="170" t="s">
        <v>191</v>
      </c>
      <c r="B68" s="171" t="s">
        <v>107</v>
      </c>
      <c r="C68" s="170" t="s">
        <v>75</v>
      </c>
      <c r="D68" s="173">
        <v>68</v>
      </c>
      <c r="E68" s="139"/>
      <c r="F68" s="168"/>
      <c r="G68" s="169"/>
    </row>
    <row r="69" spans="1:7" ht="14.25" customHeight="1">
      <c r="A69" s="170" t="s">
        <v>108</v>
      </c>
      <c r="B69" s="171" t="s">
        <v>102</v>
      </c>
      <c r="C69" s="170" t="s">
        <v>100</v>
      </c>
      <c r="D69" s="173">
        <v>69</v>
      </c>
      <c r="E69" s="139"/>
      <c r="F69" s="168"/>
      <c r="G69" s="169"/>
    </row>
    <row r="70" spans="1:7" ht="14.25" customHeight="1">
      <c r="A70" s="170" t="s">
        <v>131</v>
      </c>
      <c r="B70" s="171" t="s">
        <v>99</v>
      </c>
      <c r="C70" s="170" t="s">
        <v>126</v>
      </c>
      <c r="D70" s="172">
        <v>70</v>
      </c>
      <c r="E70" s="139"/>
      <c r="F70" s="168"/>
      <c r="G70" s="169"/>
    </row>
    <row r="71" spans="1:7" ht="14.25" customHeight="1">
      <c r="A71" s="170" t="s">
        <v>141</v>
      </c>
      <c r="B71" s="171" t="s">
        <v>102</v>
      </c>
      <c r="C71" s="170" t="s">
        <v>72</v>
      </c>
      <c r="D71" s="173">
        <v>71</v>
      </c>
      <c r="E71" s="139"/>
      <c r="F71" s="168"/>
      <c r="G71" s="169"/>
    </row>
    <row r="72" spans="1:7" ht="14.25" customHeight="1">
      <c r="A72" s="170" t="s">
        <v>181</v>
      </c>
      <c r="B72" s="171" t="s">
        <v>113</v>
      </c>
      <c r="C72" s="170" t="s">
        <v>35</v>
      </c>
      <c r="D72" s="172">
        <v>72</v>
      </c>
      <c r="E72" s="139"/>
      <c r="F72" s="168"/>
      <c r="G72" s="169"/>
    </row>
    <row r="73" spans="1:7" ht="14.25" customHeight="1">
      <c r="A73" s="170" t="s">
        <v>130</v>
      </c>
      <c r="B73" s="171" t="s">
        <v>107</v>
      </c>
      <c r="C73" s="170" t="s">
        <v>126</v>
      </c>
      <c r="D73" s="173">
        <v>73</v>
      </c>
      <c r="E73" s="139"/>
      <c r="F73" s="168"/>
      <c r="G73" s="169"/>
    </row>
    <row r="74" spans="1:7" ht="14.25" customHeight="1">
      <c r="A74" s="170" t="s">
        <v>128</v>
      </c>
      <c r="B74" s="171" t="s">
        <v>99</v>
      </c>
      <c r="C74" s="170" t="s">
        <v>126</v>
      </c>
      <c r="D74" s="172">
        <v>74</v>
      </c>
      <c r="E74" s="139"/>
      <c r="F74" s="168"/>
      <c r="G74" s="169"/>
    </row>
    <row r="75" spans="1:7" ht="14.25" customHeight="1">
      <c r="A75" s="170" t="s">
        <v>177</v>
      </c>
      <c r="B75" s="171" t="s">
        <v>106</v>
      </c>
      <c r="C75" s="170" t="s">
        <v>35</v>
      </c>
      <c r="D75" s="173">
        <v>75</v>
      </c>
      <c r="E75" s="139"/>
      <c r="F75" s="168"/>
      <c r="G75" s="169"/>
    </row>
    <row r="76" spans="1:7" ht="14.25" customHeight="1">
      <c r="A76" s="170" t="s">
        <v>192</v>
      </c>
      <c r="B76" s="171" t="s">
        <v>124</v>
      </c>
      <c r="C76" s="170" t="s">
        <v>75</v>
      </c>
      <c r="D76" s="173">
        <v>76</v>
      </c>
      <c r="E76" s="139"/>
      <c r="F76" s="168"/>
      <c r="G76" s="169"/>
    </row>
    <row r="77" spans="1:7" ht="14.25" customHeight="1">
      <c r="A77" s="170" t="s">
        <v>172</v>
      </c>
      <c r="B77" s="171" t="s">
        <v>107</v>
      </c>
      <c r="C77" s="170" t="s">
        <v>74</v>
      </c>
      <c r="D77" s="172">
        <v>77</v>
      </c>
      <c r="E77" s="139"/>
      <c r="F77" s="168"/>
      <c r="G77" s="169"/>
    </row>
    <row r="78" spans="1:7" ht="14.25" customHeight="1">
      <c r="A78" s="170" t="s">
        <v>118</v>
      </c>
      <c r="B78" s="171" t="s">
        <v>99</v>
      </c>
      <c r="C78" s="170" t="s">
        <v>61</v>
      </c>
      <c r="D78" s="172">
        <v>78</v>
      </c>
      <c r="E78" s="139"/>
      <c r="F78" s="168"/>
      <c r="G78" s="169"/>
    </row>
    <row r="79" spans="1:7" ht="14.25" customHeight="1">
      <c r="A79" s="170" t="s">
        <v>205</v>
      </c>
      <c r="B79" s="171" t="s">
        <v>102</v>
      </c>
      <c r="C79" s="170" t="s">
        <v>36</v>
      </c>
      <c r="D79" s="173">
        <v>79</v>
      </c>
      <c r="E79" s="139"/>
      <c r="F79" s="139"/>
      <c r="G79" s="139"/>
    </row>
    <row r="80" spans="1:7" ht="14.25" customHeight="1">
      <c r="A80" s="170" t="s">
        <v>109</v>
      </c>
      <c r="B80" s="171" t="s">
        <v>104</v>
      </c>
      <c r="C80" s="170" t="s">
        <v>31</v>
      </c>
      <c r="D80" s="173">
        <v>80</v>
      </c>
      <c r="E80" s="139"/>
      <c r="F80" s="139"/>
      <c r="G80" s="139"/>
    </row>
    <row r="81" spans="1:7" ht="14.25" customHeight="1">
      <c r="A81" s="170" t="s">
        <v>168</v>
      </c>
      <c r="B81" s="171" t="s">
        <v>106</v>
      </c>
      <c r="C81" s="170" t="s">
        <v>74</v>
      </c>
      <c r="D81" s="172">
        <v>81</v>
      </c>
      <c r="E81" s="139"/>
      <c r="F81" s="168"/>
      <c r="G81" s="169"/>
    </row>
    <row r="82" spans="1:7" ht="14.25" customHeight="1">
      <c r="A82" s="170" t="s">
        <v>135</v>
      </c>
      <c r="B82" s="171" t="s">
        <v>107</v>
      </c>
      <c r="C82" s="170" t="s">
        <v>73</v>
      </c>
      <c r="D82" s="172">
        <v>82</v>
      </c>
      <c r="E82" s="139"/>
      <c r="F82" s="168"/>
      <c r="G82" s="169"/>
    </row>
    <row r="83" spans="1:7" ht="14.25" customHeight="1">
      <c r="A83" s="170" t="s">
        <v>208</v>
      </c>
      <c r="B83" s="171" t="s">
        <v>107</v>
      </c>
      <c r="C83" s="170" t="s">
        <v>36</v>
      </c>
      <c r="D83" s="173">
        <v>83</v>
      </c>
      <c r="E83" s="139"/>
      <c r="F83" s="168"/>
      <c r="G83" s="169"/>
    </row>
    <row r="84" spans="1:7" ht="14.25" customHeight="1">
      <c r="A84" s="170" t="s">
        <v>158</v>
      </c>
      <c r="B84" s="171" t="s">
        <v>113</v>
      </c>
      <c r="C84" s="170" t="s">
        <v>34</v>
      </c>
      <c r="D84" s="173">
        <v>84</v>
      </c>
      <c r="E84" s="139"/>
      <c r="F84" s="168"/>
      <c r="G84" s="169"/>
    </row>
    <row r="85" spans="1:7" ht="14.25" customHeight="1">
      <c r="A85" s="170" t="s">
        <v>125</v>
      </c>
      <c r="B85" s="171" t="s">
        <v>107</v>
      </c>
      <c r="C85" s="170" t="s">
        <v>126</v>
      </c>
      <c r="D85" s="173">
        <v>85</v>
      </c>
      <c r="E85" s="139"/>
      <c r="F85" s="168"/>
      <c r="G85" s="169"/>
    </row>
    <row r="86" spans="1:7" ht="14.25" customHeight="1">
      <c r="A86" s="170" t="s">
        <v>185</v>
      </c>
      <c r="B86" s="171" t="s">
        <v>104</v>
      </c>
      <c r="C86" s="170" t="s">
        <v>75</v>
      </c>
      <c r="D86" s="173">
        <v>86</v>
      </c>
      <c r="E86" s="139"/>
      <c r="F86" s="168"/>
      <c r="G86" s="169"/>
    </row>
    <row r="87" spans="1:7" ht="14.25" customHeight="1">
      <c r="A87" s="170" t="s">
        <v>162</v>
      </c>
      <c r="B87" s="171" t="s">
        <v>102</v>
      </c>
      <c r="C87" s="170" t="s">
        <v>34</v>
      </c>
      <c r="D87" s="173">
        <v>87</v>
      </c>
      <c r="E87" s="139"/>
      <c r="F87" s="168"/>
      <c r="G87" s="169"/>
    </row>
    <row r="88" spans="1:7" ht="14.25" customHeight="1">
      <c r="A88" s="170" t="s">
        <v>182</v>
      </c>
      <c r="B88" s="171" t="s">
        <v>113</v>
      </c>
      <c r="C88" s="170" t="s">
        <v>35</v>
      </c>
      <c r="D88" s="173">
        <v>88</v>
      </c>
      <c r="E88" s="139"/>
      <c r="F88" s="168"/>
      <c r="G88" s="169"/>
    </row>
    <row r="89" spans="1:7" ht="14.25" customHeight="1">
      <c r="A89" s="170" t="s">
        <v>159</v>
      </c>
      <c r="B89" s="171" t="s">
        <v>99</v>
      </c>
      <c r="C89" s="170" t="s">
        <v>34</v>
      </c>
      <c r="D89" s="172">
        <v>89</v>
      </c>
      <c r="E89" s="139"/>
      <c r="F89" s="168"/>
      <c r="G89" s="169"/>
    </row>
    <row r="90" spans="1:7" ht="14.25" customHeight="1">
      <c r="A90" s="170" t="s">
        <v>139</v>
      </c>
      <c r="B90" s="171" t="s">
        <v>99</v>
      </c>
      <c r="C90" s="170" t="s">
        <v>72</v>
      </c>
      <c r="D90" s="173">
        <v>90</v>
      </c>
      <c r="E90" s="139"/>
      <c r="F90" s="168"/>
      <c r="G90" s="169"/>
    </row>
    <row r="91" spans="1:7" ht="14.25" customHeight="1">
      <c r="A91" s="170" t="s">
        <v>176</v>
      </c>
      <c r="B91" s="171" t="s">
        <v>107</v>
      </c>
      <c r="C91" s="170" t="s">
        <v>35</v>
      </c>
      <c r="D91" s="173">
        <v>91</v>
      </c>
      <c r="E91" s="139"/>
      <c r="F91" s="168"/>
      <c r="G91" s="169"/>
    </row>
    <row r="92" spans="1:7" ht="14.25" customHeight="1">
      <c r="A92" s="170" t="s">
        <v>203</v>
      </c>
      <c r="B92" s="171" t="s">
        <v>113</v>
      </c>
      <c r="C92" s="170" t="s">
        <v>36</v>
      </c>
      <c r="D92" s="173">
        <v>92</v>
      </c>
      <c r="E92" s="139"/>
      <c r="F92" s="168"/>
      <c r="G92" s="169"/>
    </row>
    <row r="93" spans="1:7" ht="14.25" customHeight="1">
      <c r="A93" s="170" t="s">
        <v>187</v>
      </c>
      <c r="B93" s="171" t="s">
        <v>104</v>
      </c>
      <c r="C93" s="170" t="s">
        <v>75</v>
      </c>
      <c r="D93" s="173">
        <v>93</v>
      </c>
      <c r="E93" s="139"/>
      <c r="F93" s="139"/>
      <c r="G93" s="139"/>
    </row>
    <row r="94" spans="1:7" ht="14.25" customHeight="1">
      <c r="A94" s="170" t="s">
        <v>144</v>
      </c>
      <c r="B94" s="171" t="s">
        <v>107</v>
      </c>
      <c r="C94" s="170" t="s">
        <v>73</v>
      </c>
      <c r="D94" s="172">
        <v>94</v>
      </c>
      <c r="E94" s="139"/>
      <c r="F94" s="168"/>
      <c r="G94" s="169"/>
    </row>
    <row r="95" spans="1:7" ht="14.25" customHeight="1">
      <c r="A95" s="170" t="s">
        <v>105</v>
      </c>
      <c r="B95" s="171" t="s">
        <v>106</v>
      </c>
      <c r="C95" s="170" t="s">
        <v>100</v>
      </c>
      <c r="D95" s="172">
        <v>95</v>
      </c>
      <c r="E95" s="139"/>
      <c r="F95" s="168"/>
      <c r="G95" s="169"/>
    </row>
    <row r="96" spans="1:7" ht="14.25" customHeight="1">
      <c r="A96" s="170" t="s">
        <v>149</v>
      </c>
      <c r="B96" s="171" t="s">
        <v>104</v>
      </c>
      <c r="C96" s="170" t="s">
        <v>73</v>
      </c>
      <c r="D96" s="172">
        <v>96</v>
      </c>
      <c r="E96" s="139"/>
      <c r="F96" s="168"/>
      <c r="G96" s="169"/>
    </row>
    <row r="97" spans="1:7" ht="14.25" customHeight="1">
      <c r="A97" s="170" t="s">
        <v>199</v>
      </c>
      <c r="B97" s="171" t="s">
        <v>106</v>
      </c>
      <c r="C97" s="170" t="s">
        <v>36</v>
      </c>
      <c r="D97" s="173">
        <v>97</v>
      </c>
      <c r="E97" s="139"/>
      <c r="F97" s="168"/>
      <c r="G97" s="169"/>
    </row>
    <row r="98" spans="1:7" ht="14.25" customHeight="1">
      <c r="A98" s="170" t="s">
        <v>194</v>
      </c>
      <c r="B98" s="171" t="s">
        <v>106</v>
      </c>
      <c r="C98" s="170" t="s">
        <v>75</v>
      </c>
      <c r="D98" s="173">
        <v>98</v>
      </c>
      <c r="E98" s="139"/>
      <c r="F98" s="168"/>
      <c r="G98" s="169"/>
    </row>
    <row r="99" spans="1:7" ht="14.25" customHeight="1">
      <c r="A99" s="170" t="s">
        <v>120</v>
      </c>
      <c r="B99" s="171" t="s">
        <v>107</v>
      </c>
      <c r="C99" s="170" t="s">
        <v>61</v>
      </c>
      <c r="D99" s="172">
        <v>99</v>
      </c>
      <c r="E99" s="139"/>
      <c r="F99" s="168"/>
      <c r="G99" s="169"/>
    </row>
    <row r="100" spans="1:7" ht="14.25" customHeight="1">
      <c r="A100" s="170" t="s">
        <v>148</v>
      </c>
      <c r="B100" s="171" t="s">
        <v>124</v>
      </c>
      <c r="C100" s="170" t="s">
        <v>73</v>
      </c>
      <c r="D100" s="172">
        <v>100</v>
      </c>
      <c r="E100" s="139"/>
      <c r="F100" s="168"/>
      <c r="G100" s="169"/>
    </row>
    <row r="101" spans="1:7" ht="14.25" customHeight="1">
      <c r="A101" s="170" t="s">
        <v>183</v>
      </c>
      <c r="B101" s="171" t="s">
        <v>102</v>
      </c>
      <c r="C101" s="170" t="s">
        <v>35</v>
      </c>
      <c r="D101" s="172">
        <v>101</v>
      </c>
      <c r="E101" s="139"/>
      <c r="F101" s="139"/>
      <c r="G101" s="139"/>
    </row>
    <row r="102" spans="1:7" ht="14.25" customHeight="1">
      <c r="A102" s="170" t="s">
        <v>202</v>
      </c>
      <c r="B102" s="171" t="s">
        <v>106</v>
      </c>
      <c r="C102" s="170" t="s">
        <v>36</v>
      </c>
      <c r="D102" s="172">
        <v>102</v>
      </c>
      <c r="E102" s="139"/>
      <c r="F102" s="168"/>
      <c r="G102" s="169"/>
    </row>
    <row r="103" spans="1:7" ht="14.25" customHeight="1">
      <c r="A103" s="170" t="s">
        <v>137</v>
      </c>
      <c r="B103" s="171" t="s">
        <v>107</v>
      </c>
      <c r="C103" s="170" t="s">
        <v>72</v>
      </c>
      <c r="D103" s="172">
        <v>103</v>
      </c>
      <c r="E103" s="139"/>
      <c r="F103" s="168"/>
      <c r="G103" s="169"/>
    </row>
    <row r="104" spans="1:7" ht="14.25" customHeight="1">
      <c r="A104" s="170" t="s">
        <v>196</v>
      </c>
      <c r="B104" s="171" t="s">
        <v>106</v>
      </c>
      <c r="C104" s="170" t="s">
        <v>75</v>
      </c>
      <c r="D104" s="173">
        <v>104</v>
      </c>
      <c r="E104" s="139"/>
      <c r="F104" s="168"/>
      <c r="G104" s="169"/>
    </row>
    <row r="105" spans="1:7" ht="14.25" customHeight="1">
      <c r="A105" s="170" t="s">
        <v>133</v>
      </c>
      <c r="B105" s="171" t="s">
        <v>101</v>
      </c>
      <c r="C105" s="170" t="s">
        <v>126</v>
      </c>
      <c r="D105" s="173">
        <v>105</v>
      </c>
      <c r="E105" s="139"/>
      <c r="F105" s="168"/>
      <c r="G105" s="169"/>
    </row>
    <row r="106" spans="1:7" ht="14.25" customHeight="1">
      <c r="A106" s="170" t="s">
        <v>212</v>
      </c>
      <c r="B106" s="171" t="s">
        <v>121</v>
      </c>
      <c r="C106" s="170" t="s">
        <v>36</v>
      </c>
      <c r="D106" s="173">
        <v>106</v>
      </c>
      <c r="E106" s="139"/>
      <c r="F106" s="168"/>
      <c r="G106" s="169"/>
    </row>
    <row r="107" spans="1:7" ht="14.25" customHeight="1">
      <c r="A107" s="170" t="s">
        <v>164</v>
      </c>
      <c r="B107" s="171" t="s">
        <v>124</v>
      </c>
      <c r="C107" s="170" t="s">
        <v>34</v>
      </c>
      <c r="D107" s="172">
        <v>107</v>
      </c>
      <c r="E107" s="139"/>
      <c r="F107" s="168"/>
      <c r="G107" s="169"/>
    </row>
    <row r="108" spans="1:7" ht="14.25" customHeight="1">
      <c r="A108" s="170"/>
      <c r="B108" s="171"/>
      <c r="C108" s="170"/>
      <c r="D108" s="172"/>
      <c r="E108" s="139"/>
      <c r="F108" s="139"/>
      <c r="G108" s="139"/>
    </row>
    <row r="109" spans="1:7" ht="14.25" customHeight="1">
      <c r="A109" s="170"/>
      <c r="B109" s="171"/>
      <c r="C109" s="170"/>
      <c r="D109" s="173"/>
      <c r="E109" s="139"/>
      <c r="F109" s="168"/>
      <c r="G109" s="169"/>
    </row>
    <row r="110" spans="1:7" ht="14.25" customHeight="1">
      <c r="A110" s="170"/>
      <c r="B110" s="171"/>
      <c r="C110" s="170"/>
      <c r="D110" s="173"/>
      <c r="E110" s="139"/>
      <c r="F110" s="168"/>
      <c r="G110" s="169"/>
    </row>
    <row r="111" spans="1:7" ht="14.25" customHeight="1">
      <c r="A111" s="170"/>
      <c r="B111" s="171"/>
      <c r="C111" s="170"/>
      <c r="D111" s="173"/>
      <c r="E111" s="139"/>
      <c r="F111" s="174"/>
      <c r="G111" s="169"/>
    </row>
    <row r="112" spans="1:7" ht="14.25" customHeight="1">
      <c r="A112" s="170"/>
      <c r="B112" s="171"/>
      <c r="C112" s="170"/>
      <c r="D112" s="172"/>
      <c r="E112" s="139"/>
      <c r="F112" s="168"/>
      <c r="G112" s="169"/>
    </row>
    <row r="113" spans="1:7" ht="14.25" customHeight="1">
      <c r="A113" s="170"/>
      <c r="B113" s="171"/>
      <c r="C113" s="170"/>
      <c r="D113" s="172"/>
      <c r="E113" s="139"/>
      <c r="F113" s="168"/>
      <c r="G113" s="169"/>
    </row>
    <row r="114" spans="1:7" ht="14.25" customHeight="1">
      <c r="A114" s="170"/>
      <c r="B114" s="171"/>
      <c r="C114" s="170"/>
      <c r="D114" s="172"/>
      <c r="E114" s="139"/>
      <c r="F114" s="168"/>
      <c r="G114" s="169"/>
    </row>
    <row r="115" spans="1:7" ht="14.25" customHeight="1">
      <c r="A115" s="170"/>
      <c r="B115" s="171"/>
      <c r="C115" s="170"/>
      <c r="D115" s="172"/>
      <c r="E115" s="139"/>
      <c r="F115" s="168"/>
      <c r="G115" s="169"/>
    </row>
    <row r="116" spans="1:7" ht="14.25" customHeight="1">
      <c r="A116" s="170"/>
      <c r="B116" s="171"/>
      <c r="C116" s="170"/>
      <c r="D116" s="172"/>
      <c r="E116" s="139"/>
      <c r="F116" s="168"/>
      <c r="G116" s="169"/>
    </row>
    <row r="117" spans="1:7" ht="14.25" customHeight="1">
      <c r="A117" s="170"/>
      <c r="B117" s="171"/>
      <c r="C117" s="170"/>
      <c r="D117" s="173"/>
      <c r="E117" s="139"/>
      <c r="F117" s="174"/>
      <c r="G117" s="169"/>
    </row>
    <row r="118" spans="1:7" ht="14.25" customHeight="1">
      <c r="A118" s="170"/>
      <c r="B118" s="171"/>
      <c r="C118" s="170"/>
      <c r="D118" s="172"/>
      <c r="E118" s="139"/>
      <c r="F118" s="174"/>
      <c r="G118" s="169"/>
    </row>
    <row r="119" spans="1:7" ht="14.25" customHeight="1">
      <c r="A119" s="139"/>
      <c r="B119" s="172"/>
      <c r="C119" s="139"/>
      <c r="D119" s="172"/>
      <c r="E119" s="139"/>
      <c r="F119" s="168"/>
      <c r="G119" s="169"/>
    </row>
    <row r="120" spans="1:7" ht="14.25" customHeight="1">
      <c r="A120" s="139"/>
      <c r="B120" s="172"/>
      <c r="C120" s="139"/>
      <c r="D120" s="172"/>
      <c r="E120" s="139"/>
      <c r="F120" s="174"/>
      <c r="G120" s="169"/>
    </row>
    <row r="121" spans="1:7" ht="14.25" customHeight="1">
      <c r="A121" s="170"/>
      <c r="B121" s="171"/>
      <c r="C121" s="170"/>
      <c r="D121" s="172"/>
      <c r="E121" s="139"/>
      <c r="F121" s="168"/>
      <c r="G121" s="169"/>
    </row>
    <row r="122" spans="1:7" ht="14.25" customHeight="1">
      <c r="A122" s="170"/>
      <c r="B122" s="171"/>
      <c r="C122" s="170"/>
      <c r="D122" s="172"/>
      <c r="E122" s="139"/>
      <c r="F122" s="168"/>
      <c r="G122" s="169"/>
    </row>
    <row r="123" spans="1:7" ht="14.25" customHeight="1">
      <c r="A123" s="170"/>
      <c r="B123" s="171"/>
      <c r="C123" s="170"/>
      <c r="D123" s="172"/>
      <c r="E123" s="139"/>
      <c r="F123" s="174"/>
      <c r="G123" s="169"/>
    </row>
    <row r="124" spans="1:7" ht="14.25" customHeight="1">
      <c r="A124" s="170"/>
      <c r="B124" s="171"/>
      <c r="C124" s="170"/>
      <c r="D124" s="172"/>
      <c r="E124" s="139"/>
      <c r="F124" s="174"/>
      <c r="G124" s="169"/>
    </row>
    <row r="125" spans="1:7" ht="14.25" customHeight="1">
      <c r="A125" s="170"/>
      <c r="B125" s="171"/>
      <c r="C125" s="170"/>
      <c r="D125" s="173"/>
      <c r="E125" s="139"/>
      <c r="F125" s="174"/>
      <c r="G125" s="169"/>
    </row>
    <row r="126" spans="1:7" ht="14.25" customHeight="1">
      <c r="A126" s="170"/>
      <c r="B126" s="171"/>
      <c r="C126" s="170"/>
      <c r="D126" s="172"/>
      <c r="E126" s="139"/>
      <c r="F126" s="174"/>
      <c r="G126" s="169"/>
    </row>
    <row r="127" spans="1:7" ht="14.25" customHeight="1">
      <c r="A127" s="170"/>
      <c r="B127" s="171"/>
      <c r="C127" s="170"/>
      <c r="D127" s="172"/>
      <c r="E127" s="139"/>
      <c r="F127" s="174"/>
      <c r="G127" s="169"/>
    </row>
    <row r="128" spans="1:7" ht="14.25" customHeight="1">
      <c r="A128" s="170"/>
      <c r="B128" s="171"/>
      <c r="C128" s="170"/>
      <c r="D128" s="172"/>
      <c r="E128" s="139"/>
      <c r="F128" s="174"/>
      <c r="G128" s="169"/>
    </row>
    <row r="129" spans="1:7" ht="14.25" customHeight="1">
      <c r="A129" s="170"/>
      <c r="B129" s="171"/>
      <c r="C129" s="170"/>
      <c r="D129" s="173"/>
      <c r="E129" s="139"/>
      <c r="F129" s="174"/>
      <c r="G129" s="169"/>
    </row>
    <row r="130" spans="1:7" ht="14.25" customHeight="1">
      <c r="A130" s="170"/>
      <c r="B130" s="171"/>
      <c r="C130" s="170"/>
      <c r="D130" s="172"/>
      <c r="E130" s="139"/>
      <c r="F130" s="174"/>
      <c r="G130" s="169"/>
    </row>
    <row r="131" spans="1:7" ht="14.25" customHeight="1">
      <c r="A131" s="170"/>
      <c r="B131" s="171"/>
      <c r="C131" s="170"/>
      <c r="D131" s="172"/>
      <c r="E131" s="139"/>
      <c r="F131" s="174"/>
      <c r="G131" s="169"/>
    </row>
    <row r="132" spans="1:7" ht="14.25" customHeight="1">
      <c r="A132" s="170"/>
      <c r="B132" s="171"/>
      <c r="C132" s="170"/>
      <c r="D132" s="172"/>
      <c r="E132" s="139"/>
      <c r="F132" s="168"/>
      <c r="G132" s="169"/>
    </row>
    <row r="133" spans="1:7" ht="14.25" customHeight="1">
      <c r="A133" s="170"/>
      <c r="B133" s="171"/>
      <c r="C133" s="170"/>
      <c r="D133" s="172"/>
      <c r="E133" s="139"/>
      <c r="F133" s="174"/>
      <c r="G133" s="169"/>
    </row>
    <row r="134" spans="1:7" ht="14.25" customHeight="1">
      <c r="A134" s="170"/>
      <c r="B134" s="171"/>
      <c r="C134" s="170"/>
      <c r="D134" s="172"/>
      <c r="E134" s="139"/>
      <c r="F134" s="168"/>
      <c r="G134" s="169"/>
    </row>
    <row r="135" spans="1:7" ht="14.25" customHeight="1">
      <c r="A135" s="170"/>
      <c r="B135" s="171"/>
      <c r="C135" s="170"/>
      <c r="D135" s="172"/>
      <c r="E135" s="139"/>
      <c r="F135" s="168"/>
      <c r="G135" s="169"/>
    </row>
    <row r="136" spans="1:7" ht="14.25" customHeight="1">
      <c r="A136" s="170"/>
      <c r="B136" s="171"/>
      <c r="C136" s="170"/>
      <c r="D136" s="172"/>
      <c r="E136" s="139"/>
      <c r="F136" s="168"/>
      <c r="G136" s="169"/>
    </row>
    <row r="137" spans="1:7" ht="14.25" customHeight="1">
      <c r="A137" s="170"/>
      <c r="B137" s="171"/>
      <c r="C137" s="170"/>
      <c r="D137" s="172"/>
      <c r="E137" s="139"/>
      <c r="F137" s="168"/>
      <c r="G137" s="169"/>
    </row>
    <row r="138" spans="1:7" ht="14.25" customHeight="1">
      <c r="A138" s="170"/>
      <c r="B138" s="171"/>
      <c r="C138" s="170"/>
      <c r="D138" s="172"/>
      <c r="E138" s="139"/>
      <c r="F138" s="174"/>
      <c r="G138" s="169"/>
    </row>
    <row r="139" spans="1:7" ht="14.25" customHeight="1">
      <c r="A139" s="170"/>
      <c r="B139" s="171"/>
      <c r="C139" s="170"/>
      <c r="D139" s="172"/>
      <c r="E139" s="139"/>
      <c r="F139" s="174"/>
      <c r="G139" s="169"/>
    </row>
    <row r="140" spans="1:7" ht="14.25" customHeight="1">
      <c r="A140" s="170"/>
      <c r="B140" s="171"/>
      <c r="C140" s="170"/>
      <c r="D140" s="172"/>
      <c r="E140" s="139"/>
      <c r="F140" s="174"/>
      <c r="G140" s="169"/>
    </row>
    <row r="141" spans="1:7" ht="14.25" customHeight="1">
      <c r="A141" s="170"/>
      <c r="B141" s="171"/>
      <c r="C141" s="170"/>
      <c r="D141" s="172"/>
      <c r="E141" s="139"/>
      <c r="F141" s="168"/>
      <c r="G141" s="169"/>
    </row>
    <row r="142" spans="1:7" ht="14.25" customHeight="1">
      <c r="A142" s="170"/>
      <c r="B142" s="171"/>
      <c r="C142" s="170"/>
      <c r="D142" s="172"/>
      <c r="E142" s="139"/>
      <c r="F142" s="174"/>
      <c r="G142" s="169"/>
    </row>
    <row r="143" spans="1:7" ht="14.25" customHeight="1">
      <c r="A143" s="170"/>
      <c r="B143" s="171"/>
      <c r="C143" s="170"/>
      <c r="D143" s="172"/>
      <c r="E143" s="139"/>
      <c r="F143" s="174"/>
      <c r="G143" s="169"/>
    </row>
    <row r="144" spans="1:7" ht="14.25" customHeight="1">
      <c r="A144" s="170"/>
      <c r="B144" s="171"/>
      <c r="C144" s="170"/>
      <c r="D144" s="173"/>
      <c r="E144" s="139"/>
      <c r="F144" s="168"/>
      <c r="G144" s="169"/>
    </row>
    <row r="145" spans="1:7" ht="14.25" customHeight="1">
      <c r="A145" s="170"/>
      <c r="B145" s="171"/>
      <c r="C145" s="170"/>
      <c r="D145" s="172"/>
      <c r="E145" s="139"/>
      <c r="F145" s="168"/>
      <c r="G145" s="169"/>
    </row>
    <row r="146" spans="1:7" ht="14.25" customHeight="1">
      <c r="A146" s="170"/>
      <c r="B146" s="171"/>
      <c r="C146" s="170"/>
      <c r="D146" s="172"/>
      <c r="E146" s="139"/>
      <c r="F146" s="168"/>
      <c r="G146" s="169"/>
    </row>
    <row r="147" spans="1:7" ht="14.25" customHeight="1">
      <c r="A147" s="170"/>
      <c r="B147" s="171"/>
      <c r="C147" s="170"/>
      <c r="D147" s="173"/>
      <c r="E147" s="139"/>
      <c r="F147" s="174"/>
      <c r="G147" s="169"/>
    </row>
    <row r="148" spans="1:7" ht="14.25" customHeight="1">
      <c r="A148" s="170"/>
      <c r="B148" s="171"/>
      <c r="C148" s="170"/>
      <c r="D148" s="172"/>
      <c r="E148" s="139"/>
      <c r="F148" s="168"/>
      <c r="G148" s="169"/>
    </row>
    <row r="149" spans="1:7" ht="14.25" customHeight="1">
      <c r="A149" s="170"/>
      <c r="B149" s="171"/>
      <c r="C149" s="170"/>
      <c r="D149" s="172"/>
      <c r="E149" s="139"/>
      <c r="F149" s="168"/>
      <c r="G149" s="169"/>
    </row>
    <row r="150" spans="1:7" ht="14.25" customHeight="1">
      <c r="A150" s="170"/>
      <c r="B150" s="171"/>
      <c r="C150" s="170"/>
      <c r="D150" s="172"/>
      <c r="E150" s="139"/>
      <c r="F150" s="168"/>
      <c r="G150" s="169"/>
    </row>
    <row r="151" spans="1:7" ht="14.25" customHeight="1">
      <c r="A151" s="170"/>
      <c r="B151" s="171"/>
      <c r="C151" s="170"/>
      <c r="D151" s="172"/>
      <c r="E151" s="139"/>
      <c r="F151" s="168"/>
      <c r="G151" s="169"/>
    </row>
    <row r="152" spans="1:7" ht="14.25" customHeight="1">
      <c r="A152" s="170"/>
      <c r="B152" s="171"/>
      <c r="C152" s="170"/>
      <c r="D152" s="172"/>
      <c r="E152" s="139"/>
      <c r="F152" s="168"/>
      <c r="G152" s="169"/>
    </row>
    <row r="153" spans="1:7" ht="14.25" customHeight="1">
      <c r="A153" s="170"/>
      <c r="B153" s="171"/>
      <c r="C153" s="170"/>
      <c r="D153" s="172"/>
      <c r="E153" s="139"/>
      <c r="F153" s="174"/>
      <c r="G153" s="169"/>
    </row>
    <row r="154" spans="1:7" ht="14.25" customHeight="1">
      <c r="A154" s="170"/>
      <c r="B154" s="171"/>
      <c r="C154" s="170"/>
      <c r="D154" s="172"/>
      <c r="E154" s="139"/>
      <c r="F154" s="174"/>
      <c r="G154" s="169"/>
    </row>
    <row r="155" spans="1:7" ht="14.25" customHeight="1">
      <c r="A155" s="170"/>
      <c r="B155" s="171"/>
      <c r="C155" s="170"/>
      <c r="D155" s="172"/>
      <c r="E155" s="139"/>
      <c r="F155" s="168"/>
      <c r="G155" s="169"/>
    </row>
    <row r="156" spans="1:7" ht="14.25" customHeight="1">
      <c r="A156" s="170"/>
      <c r="B156" s="171"/>
      <c r="C156" s="170"/>
      <c r="D156" s="172"/>
      <c r="E156" s="139"/>
      <c r="F156" s="168"/>
      <c r="G156" s="169"/>
    </row>
    <row r="157" spans="1:7" ht="14.25" customHeight="1">
      <c r="A157" s="170"/>
      <c r="B157" s="171"/>
      <c r="C157" s="170"/>
      <c r="D157" s="172"/>
      <c r="E157" s="139"/>
      <c r="F157" s="168"/>
      <c r="G157" s="169"/>
    </row>
    <row r="158" spans="1:7" ht="14.25" customHeight="1">
      <c r="A158" s="139"/>
      <c r="B158" s="172"/>
      <c r="C158" s="170"/>
      <c r="D158" s="172"/>
      <c r="E158" s="139"/>
      <c r="F158" s="168"/>
      <c r="G158" s="169"/>
    </row>
    <row r="159" spans="1:7" ht="14.25" customHeight="1">
      <c r="A159" s="139"/>
      <c r="B159" s="172"/>
      <c r="C159" s="170"/>
      <c r="D159" s="172"/>
      <c r="E159" s="139"/>
      <c r="F159" s="174"/>
      <c r="G159" s="169"/>
    </row>
    <row r="160" spans="1:7" ht="14.25" customHeight="1">
      <c r="A160" s="139"/>
      <c r="B160" s="172"/>
      <c r="C160" s="170"/>
      <c r="D160" s="172"/>
      <c r="E160" s="139"/>
      <c r="F160" s="174"/>
      <c r="G160" s="169"/>
    </row>
    <row r="161" spans="1:7" ht="14.25" customHeight="1">
      <c r="A161" s="170"/>
      <c r="B161" s="171"/>
      <c r="C161" s="170"/>
      <c r="D161" s="172"/>
      <c r="E161" s="139"/>
      <c r="F161" s="174"/>
      <c r="G161" s="169"/>
    </row>
    <row r="162" spans="1:7" ht="14.25" customHeight="1">
      <c r="A162" s="170"/>
      <c r="B162" s="171"/>
      <c r="C162" s="170"/>
      <c r="D162" s="172"/>
      <c r="E162" s="139"/>
      <c r="F162" s="168"/>
      <c r="G162" s="169"/>
    </row>
    <row r="163" spans="1:7" ht="14.25" customHeight="1">
      <c r="A163" s="170"/>
      <c r="B163" s="171"/>
      <c r="C163" s="170"/>
      <c r="D163" s="172"/>
      <c r="E163" s="139"/>
      <c r="F163" s="174"/>
      <c r="G163" s="169"/>
    </row>
    <row r="164" spans="1:7" ht="14.25" customHeight="1">
      <c r="A164" s="170"/>
      <c r="B164" s="171"/>
      <c r="C164" s="170"/>
      <c r="D164" s="172"/>
      <c r="E164" s="139"/>
      <c r="F164" s="175"/>
      <c r="G164" s="169"/>
    </row>
    <row r="165" spans="1:7" ht="14.25" customHeight="1">
      <c r="A165" s="170"/>
      <c r="B165" s="171"/>
      <c r="C165" s="170"/>
      <c r="D165" s="172"/>
      <c r="E165" s="139"/>
      <c r="F165" s="168"/>
      <c r="G165" s="169"/>
    </row>
    <row r="166" spans="1:7" ht="14.25" customHeight="1">
      <c r="A166" s="170"/>
      <c r="B166" s="171"/>
      <c r="C166" s="170"/>
      <c r="D166" s="172"/>
      <c r="E166" s="139"/>
      <c r="F166" s="168"/>
      <c r="G166" s="169"/>
    </row>
    <row r="167" spans="1:7" ht="14.25" customHeight="1">
      <c r="A167" s="170"/>
      <c r="B167" s="171"/>
      <c r="C167" s="170"/>
      <c r="D167" s="172"/>
      <c r="E167" s="139"/>
      <c r="F167" s="168"/>
      <c r="G167" s="169"/>
    </row>
    <row r="168" spans="1:7" ht="14.25" customHeight="1">
      <c r="A168" s="170"/>
      <c r="B168" s="171"/>
      <c r="C168" s="170"/>
      <c r="D168" s="172"/>
      <c r="E168" s="139"/>
      <c r="F168" s="168"/>
      <c r="G168" s="169"/>
    </row>
    <row r="169" spans="1:7" ht="14.25" customHeight="1">
      <c r="A169" s="170"/>
      <c r="B169" s="171"/>
      <c r="C169" s="170"/>
      <c r="D169" s="172"/>
      <c r="E169" s="139"/>
      <c r="F169" s="174"/>
      <c r="G169" s="169"/>
    </row>
    <row r="170" spans="1:7" ht="14.25" customHeight="1">
      <c r="A170" s="170"/>
      <c r="B170" s="171"/>
      <c r="C170" s="170"/>
      <c r="D170" s="172"/>
      <c r="E170" s="139"/>
      <c r="F170" s="174"/>
      <c r="G170" s="169"/>
    </row>
    <row r="171" spans="1:7" ht="14.25" customHeight="1">
      <c r="A171" s="170"/>
      <c r="B171" s="171"/>
      <c r="C171" s="170"/>
      <c r="D171" s="172"/>
      <c r="E171" s="139"/>
      <c r="F171" s="168"/>
      <c r="G171" s="169"/>
    </row>
    <row r="172" spans="1:7" ht="14.25" customHeight="1">
      <c r="A172" s="170"/>
      <c r="B172" s="171"/>
      <c r="C172" s="170"/>
      <c r="D172" s="172"/>
      <c r="E172" s="139"/>
      <c r="F172" s="168"/>
      <c r="G172" s="169"/>
    </row>
    <row r="173" spans="1:7" ht="14.25" customHeight="1">
      <c r="A173" s="170"/>
      <c r="B173" s="171"/>
      <c r="C173" s="170"/>
      <c r="D173" s="172"/>
      <c r="E173" s="139"/>
      <c r="F173" s="168"/>
      <c r="G173" s="169"/>
    </row>
    <row r="174" spans="1:7" ht="14.25" customHeight="1">
      <c r="A174" s="170"/>
      <c r="B174" s="171"/>
      <c r="C174" s="170"/>
      <c r="D174" s="172"/>
      <c r="E174" s="139"/>
      <c r="F174" s="168"/>
      <c r="G174" s="169"/>
    </row>
    <row r="175" spans="1:7" ht="14.25" customHeight="1">
      <c r="A175" s="170"/>
      <c r="B175" s="171"/>
      <c r="C175" s="170"/>
      <c r="D175" s="172"/>
      <c r="E175" s="139"/>
      <c r="F175" s="174"/>
      <c r="G175" s="169"/>
    </row>
    <row r="176" spans="1:7" ht="14.25" customHeight="1">
      <c r="A176" s="170"/>
      <c r="B176" s="171"/>
      <c r="C176" s="170"/>
      <c r="D176" s="172"/>
      <c r="E176" s="139"/>
      <c r="F176" s="174"/>
      <c r="G176" s="169"/>
    </row>
    <row r="177" spans="1:7" ht="14.25" customHeight="1">
      <c r="A177" s="170"/>
      <c r="B177" s="171"/>
      <c r="C177" s="170"/>
      <c r="D177" s="172"/>
      <c r="E177" s="139"/>
      <c r="F177" s="174"/>
      <c r="G177" s="169"/>
    </row>
    <row r="178" spans="1:7" ht="14.25" customHeight="1">
      <c r="A178" s="170"/>
      <c r="B178" s="171"/>
      <c r="C178" s="170"/>
      <c r="D178" s="172"/>
      <c r="E178" s="139"/>
      <c r="F178" s="174"/>
      <c r="G178" s="169"/>
    </row>
    <row r="179" spans="1:7" ht="14.25" customHeight="1">
      <c r="A179" s="170"/>
      <c r="B179" s="171"/>
      <c r="C179" s="170"/>
      <c r="D179" s="172"/>
      <c r="E179" s="139"/>
      <c r="F179" s="168"/>
      <c r="G179" s="169"/>
    </row>
    <row r="180" spans="1:7" ht="14.25" customHeight="1">
      <c r="A180" s="170"/>
      <c r="B180" s="171"/>
      <c r="C180" s="170"/>
      <c r="D180" s="172"/>
      <c r="E180" s="139"/>
      <c r="F180" s="168"/>
      <c r="G180" s="169"/>
    </row>
    <row r="181" spans="1:7" ht="14.25" customHeight="1">
      <c r="A181" s="170"/>
      <c r="B181" s="171"/>
      <c r="C181" s="170"/>
      <c r="D181" s="172"/>
      <c r="E181" s="139"/>
      <c r="F181" s="168"/>
      <c r="G181" s="169"/>
    </row>
    <row r="182" spans="1:7" ht="14.25" customHeight="1">
      <c r="A182" s="170"/>
      <c r="B182" s="171"/>
      <c r="C182" s="170"/>
      <c r="D182" s="172"/>
      <c r="E182" s="139"/>
      <c r="F182" s="174"/>
      <c r="G182" s="169"/>
    </row>
    <row r="183" spans="1:7" ht="14.25" customHeight="1">
      <c r="A183" s="170"/>
      <c r="B183" s="171"/>
      <c r="C183" s="170"/>
      <c r="D183" s="172"/>
      <c r="E183" s="139"/>
      <c r="F183" s="168"/>
      <c r="G183" s="169"/>
    </row>
    <row r="184" spans="1:7" ht="14.25" customHeight="1">
      <c r="A184" s="170"/>
      <c r="B184" s="171"/>
      <c r="C184" s="170"/>
      <c r="D184" s="172"/>
      <c r="E184" s="139"/>
      <c r="F184" s="174"/>
      <c r="G184" s="169"/>
    </row>
    <row r="185" spans="1:7" ht="14.25" customHeight="1">
      <c r="A185" s="170"/>
      <c r="B185" s="171"/>
      <c r="C185" s="170"/>
      <c r="D185" s="172"/>
      <c r="E185" s="139"/>
      <c r="F185" s="168"/>
      <c r="G185" s="169"/>
    </row>
    <row r="186" spans="1:7" ht="14.25" customHeight="1">
      <c r="A186" s="170"/>
      <c r="B186" s="171"/>
      <c r="C186" s="170"/>
      <c r="D186" s="172"/>
      <c r="E186" s="139"/>
      <c r="F186" s="168"/>
      <c r="G186" s="169"/>
    </row>
    <row r="187" spans="1:7" ht="14.25" customHeight="1">
      <c r="A187" s="170"/>
      <c r="B187" s="171"/>
      <c r="C187" s="170"/>
      <c r="D187" s="172"/>
      <c r="E187" s="139"/>
      <c r="F187" s="168"/>
      <c r="G187" s="169"/>
    </row>
    <row r="188" spans="1:7" ht="14.25" customHeight="1">
      <c r="A188" s="170"/>
      <c r="B188" s="171"/>
      <c r="C188" s="170"/>
      <c r="D188" s="172"/>
      <c r="E188" s="139"/>
      <c r="F188" s="168"/>
      <c r="G188" s="169"/>
    </row>
    <row r="189" spans="1:7" ht="14.25" customHeight="1">
      <c r="A189" s="170"/>
      <c r="B189" s="171"/>
      <c r="C189" s="170"/>
      <c r="D189" s="172"/>
      <c r="E189" s="139"/>
      <c r="F189" s="168"/>
      <c r="G189" s="169"/>
    </row>
    <row r="190" spans="1:7" ht="14.25" customHeight="1">
      <c r="A190" s="170"/>
      <c r="B190" s="171"/>
      <c r="C190" s="170"/>
      <c r="D190" s="172"/>
      <c r="E190" s="139"/>
      <c r="F190" s="168"/>
      <c r="G190" s="169"/>
    </row>
    <row r="191" spans="1:7" ht="14.25" customHeight="1">
      <c r="A191" s="170"/>
      <c r="B191" s="171"/>
      <c r="C191" s="170"/>
      <c r="D191" s="172"/>
      <c r="E191" s="139"/>
      <c r="F191" s="174"/>
      <c r="G191" s="169"/>
    </row>
    <row r="192" spans="1:7" ht="14.25" customHeight="1">
      <c r="A192" s="170"/>
      <c r="B192" s="171"/>
      <c r="C192" s="170"/>
      <c r="D192" s="172"/>
      <c r="E192" s="139"/>
      <c r="F192" s="174"/>
      <c r="G192" s="169"/>
    </row>
    <row r="193" spans="1:7" ht="14.25" customHeight="1">
      <c r="A193" s="170"/>
      <c r="B193" s="171"/>
      <c r="C193" s="170"/>
      <c r="D193" s="172"/>
      <c r="E193" s="139"/>
      <c r="F193" s="174"/>
      <c r="G193" s="169"/>
    </row>
    <row r="194" spans="1:7" ht="14.25" customHeight="1">
      <c r="A194" s="170"/>
      <c r="B194" s="171"/>
      <c r="C194" s="170"/>
      <c r="D194" s="172"/>
      <c r="E194" s="139"/>
      <c r="F194" s="174"/>
      <c r="G194" s="169"/>
    </row>
    <row r="195" spans="1:7" ht="14.25" customHeight="1">
      <c r="A195" s="170"/>
      <c r="B195" s="171"/>
      <c r="C195" s="170"/>
      <c r="D195" s="172"/>
      <c r="E195" s="139"/>
      <c r="F195" s="168"/>
      <c r="G195" s="169"/>
    </row>
    <row r="196" spans="1:7" ht="14.25" customHeight="1">
      <c r="A196" s="170"/>
      <c r="B196" s="171"/>
      <c r="C196" s="170"/>
      <c r="D196" s="172"/>
      <c r="E196" s="139"/>
      <c r="F196" s="174"/>
      <c r="G196" s="169"/>
    </row>
    <row r="197" spans="1:7" ht="14.25" customHeight="1">
      <c r="A197" s="170"/>
      <c r="B197" s="171"/>
      <c r="C197" s="170"/>
      <c r="D197" s="172"/>
      <c r="E197" s="139"/>
      <c r="F197" s="168"/>
      <c r="G197" s="169"/>
    </row>
    <row r="198" spans="1:7" ht="14.25" customHeight="1">
      <c r="A198" s="170"/>
      <c r="B198" s="171"/>
      <c r="C198" s="170"/>
      <c r="D198" s="172"/>
      <c r="E198" s="139"/>
      <c r="F198" s="168"/>
      <c r="G198" s="169"/>
    </row>
    <row r="199" spans="1:7" ht="14.25" customHeight="1">
      <c r="A199" s="170"/>
      <c r="B199" s="172"/>
      <c r="C199" s="170"/>
      <c r="D199" s="172"/>
      <c r="E199" s="139"/>
      <c r="F199" s="168"/>
      <c r="G199" s="169"/>
    </row>
    <row r="200" spans="1:7" ht="14.25" customHeight="1">
      <c r="A200" s="170"/>
      <c r="B200" s="171"/>
      <c r="C200" s="170"/>
      <c r="D200" s="172"/>
      <c r="E200" s="139"/>
      <c r="F200" s="174"/>
      <c r="G200" s="169"/>
    </row>
    <row r="201" spans="1:7" ht="14.25" customHeight="1">
      <c r="A201" s="170"/>
      <c r="B201" s="171"/>
      <c r="C201" s="170"/>
      <c r="D201" s="172"/>
      <c r="E201" s="139"/>
      <c r="F201" s="174"/>
      <c r="G201" s="169"/>
    </row>
    <row r="202" spans="1:7" ht="14.25" customHeight="1">
      <c r="A202" s="170"/>
      <c r="B202" s="171"/>
      <c r="C202" s="170"/>
      <c r="D202" s="172"/>
      <c r="E202" s="139"/>
      <c r="F202" s="168"/>
      <c r="G202" s="169"/>
    </row>
    <row r="203" spans="1:7" ht="14.25" customHeight="1">
      <c r="A203" s="170"/>
      <c r="B203" s="171"/>
      <c r="C203" s="170"/>
      <c r="D203" s="172"/>
      <c r="E203" s="139"/>
      <c r="F203" s="174"/>
      <c r="G203" s="169"/>
    </row>
    <row r="204" spans="1:7" ht="14.25" customHeight="1">
      <c r="A204" s="170"/>
      <c r="B204" s="171"/>
      <c r="C204" s="170"/>
      <c r="D204" s="172"/>
      <c r="E204" s="139"/>
      <c r="F204" s="168"/>
      <c r="G204" s="169"/>
    </row>
    <row r="205" spans="1:7" ht="14.25" customHeight="1">
      <c r="A205" s="170"/>
      <c r="B205" s="171"/>
      <c r="C205" s="170"/>
      <c r="D205" s="172"/>
      <c r="E205" s="139"/>
      <c r="F205" s="174"/>
      <c r="G205" s="169"/>
    </row>
    <row r="206" spans="1:7" ht="14.25" customHeight="1">
      <c r="A206" s="170"/>
      <c r="B206" s="171"/>
      <c r="C206" s="170"/>
      <c r="D206" s="172"/>
      <c r="E206" s="139"/>
      <c r="F206" s="168"/>
      <c r="G206" s="169"/>
    </row>
    <row r="207" spans="1:7" ht="14.25" customHeight="1">
      <c r="A207" s="170"/>
      <c r="B207" s="171"/>
      <c r="C207" s="170"/>
      <c r="D207" s="172"/>
      <c r="E207" s="139"/>
      <c r="F207" s="174"/>
      <c r="G207" s="169"/>
    </row>
    <row r="208" spans="1:7" ht="14.25" customHeight="1">
      <c r="A208" s="170"/>
      <c r="B208" s="171"/>
      <c r="C208" s="170"/>
      <c r="D208" s="172"/>
      <c r="E208" s="139"/>
      <c r="F208" s="168"/>
      <c r="G208" s="169"/>
    </row>
    <row r="209" spans="1:7" ht="14.25" customHeight="1">
      <c r="A209" s="170"/>
      <c r="B209" s="171"/>
      <c r="C209" s="170"/>
      <c r="D209" s="172"/>
      <c r="E209" s="139"/>
      <c r="F209" s="174"/>
      <c r="G209" s="169"/>
    </row>
    <row r="210" spans="1:7" ht="14.25" customHeight="1">
      <c r="A210" s="170"/>
      <c r="B210" s="171"/>
      <c r="C210" s="170"/>
      <c r="D210" s="172"/>
      <c r="E210" s="139"/>
      <c r="F210" s="168"/>
      <c r="G210" s="169"/>
    </row>
    <row r="211" spans="1:7" ht="14.25" customHeight="1">
      <c r="A211" s="170"/>
      <c r="B211" s="171"/>
      <c r="C211" s="170"/>
      <c r="D211" s="172"/>
      <c r="E211" s="139"/>
      <c r="F211" s="174"/>
      <c r="G211" s="169"/>
    </row>
    <row r="212" spans="1:7" ht="14.25" customHeight="1">
      <c r="A212" s="170"/>
      <c r="B212" s="171"/>
      <c r="C212" s="170"/>
      <c r="D212" s="172"/>
      <c r="E212" s="139"/>
      <c r="F212" s="174"/>
      <c r="G212" s="169"/>
    </row>
    <row r="213" spans="1:7" ht="14.25" customHeight="1">
      <c r="A213" s="170"/>
      <c r="B213" s="172"/>
      <c r="C213" s="170"/>
      <c r="D213" s="172"/>
      <c r="E213" s="139"/>
      <c r="F213" s="168"/>
      <c r="G213" s="169"/>
    </row>
    <row r="214" spans="1:7" ht="14.25" customHeight="1">
      <c r="A214" s="170"/>
      <c r="B214" s="171"/>
      <c r="C214" s="170"/>
      <c r="D214" s="172"/>
      <c r="E214" s="139"/>
      <c r="F214" s="168"/>
      <c r="G214" s="169"/>
    </row>
    <row r="215" spans="1:7" ht="14.25" customHeight="1">
      <c r="A215" s="170"/>
      <c r="B215" s="171"/>
      <c r="C215" s="170"/>
      <c r="D215" s="172"/>
      <c r="E215" s="139"/>
      <c r="F215" s="168"/>
      <c r="G215" s="169"/>
    </row>
    <row r="216" spans="1:7" ht="14.25" customHeight="1">
      <c r="A216" s="170"/>
      <c r="B216" s="171"/>
      <c r="C216" s="170"/>
      <c r="D216" s="172"/>
      <c r="E216" s="139"/>
      <c r="F216" s="168"/>
      <c r="G216" s="169"/>
    </row>
    <row r="217" spans="1:7" ht="14.25" customHeight="1">
      <c r="A217" s="170"/>
      <c r="B217" s="171"/>
      <c r="C217" s="170"/>
      <c r="D217" s="172"/>
      <c r="E217" s="139"/>
      <c r="F217" s="168"/>
      <c r="G217" s="169"/>
    </row>
    <row r="218" spans="1:7" ht="14.25" customHeight="1">
      <c r="A218" s="170"/>
      <c r="B218" s="171"/>
      <c r="C218" s="170"/>
      <c r="D218" s="172"/>
      <c r="E218" s="139"/>
      <c r="F218" s="174"/>
      <c r="G218" s="169"/>
    </row>
    <row r="219" spans="1:7" ht="14.25" customHeight="1">
      <c r="A219" s="170"/>
      <c r="B219" s="171"/>
      <c r="C219" s="170"/>
      <c r="D219" s="172"/>
      <c r="E219" s="139"/>
      <c r="F219" s="168"/>
      <c r="G219" s="169"/>
    </row>
    <row r="220" spans="1:7" ht="14.25" customHeight="1">
      <c r="A220" s="170"/>
      <c r="B220" s="171"/>
      <c r="C220" s="170"/>
      <c r="D220" s="172"/>
      <c r="E220" s="139"/>
      <c r="F220" s="168"/>
      <c r="G220" s="169"/>
    </row>
    <row r="221" spans="1:7" ht="14.25" customHeight="1">
      <c r="A221" s="170"/>
      <c r="B221" s="171"/>
      <c r="C221" s="170"/>
      <c r="D221" s="172"/>
      <c r="E221" s="139"/>
      <c r="F221" s="174"/>
      <c r="G221" s="169"/>
    </row>
    <row r="222" spans="1:7" ht="14.25" customHeight="1">
      <c r="A222" s="170"/>
      <c r="B222" s="171"/>
      <c r="C222" s="170"/>
      <c r="D222" s="172"/>
      <c r="E222" s="139"/>
      <c r="F222" s="168"/>
      <c r="G222" s="169"/>
    </row>
    <row r="223" spans="1:7" ht="14.25" customHeight="1">
      <c r="A223" s="170"/>
      <c r="B223" s="171"/>
      <c r="C223" s="170"/>
      <c r="D223" s="172"/>
      <c r="E223" s="139"/>
      <c r="F223" s="168"/>
      <c r="G223" s="169"/>
    </row>
    <row r="224" spans="1:7" ht="14.25" customHeight="1">
      <c r="A224" s="170"/>
      <c r="B224" s="171"/>
      <c r="C224" s="170"/>
      <c r="D224" s="172"/>
      <c r="E224" s="139"/>
      <c r="F224" s="174"/>
      <c r="G224" s="169"/>
    </row>
    <row r="225" spans="1:7" ht="14.25" customHeight="1">
      <c r="A225" s="170"/>
      <c r="B225" s="171"/>
      <c r="C225" s="170"/>
      <c r="D225" s="172"/>
      <c r="E225" s="139"/>
      <c r="F225" s="174"/>
      <c r="G225" s="169"/>
    </row>
    <row r="226" spans="1:7" ht="14.25" customHeight="1">
      <c r="A226" s="170"/>
      <c r="B226" s="171"/>
      <c r="C226" s="170"/>
      <c r="D226" s="172"/>
      <c r="E226" s="139"/>
      <c r="F226" s="174"/>
      <c r="G226" s="169"/>
    </row>
    <row r="227" spans="1:7" ht="14.25" customHeight="1">
      <c r="A227" s="170"/>
      <c r="B227" s="171"/>
      <c r="C227" s="170"/>
      <c r="D227" s="172"/>
      <c r="E227" s="139"/>
      <c r="F227" s="174"/>
      <c r="G227" s="169"/>
    </row>
    <row r="228" spans="1:7" ht="14.25" customHeight="1">
      <c r="A228" s="170"/>
      <c r="B228" s="171"/>
      <c r="C228" s="170"/>
      <c r="D228" s="172"/>
      <c r="E228" s="139"/>
      <c r="F228" s="174"/>
      <c r="G228" s="169"/>
    </row>
    <row r="229" spans="1:7" ht="14.25" customHeight="1">
      <c r="A229" s="170"/>
      <c r="B229" s="171"/>
      <c r="C229" s="170"/>
      <c r="D229" s="172"/>
      <c r="E229" s="139"/>
      <c r="F229" s="174"/>
      <c r="G229" s="169"/>
    </row>
    <row r="230" spans="1:7" ht="14.25" customHeight="1">
      <c r="A230" s="170"/>
      <c r="B230" s="171"/>
      <c r="C230" s="170"/>
      <c r="D230" s="172"/>
      <c r="E230" s="139"/>
      <c r="F230" s="174"/>
      <c r="G230" s="169"/>
    </row>
    <row r="231" spans="1:7" ht="14.25" customHeight="1">
      <c r="A231" s="170"/>
      <c r="B231" s="171"/>
      <c r="C231" s="170"/>
      <c r="D231" s="172"/>
      <c r="E231" s="139"/>
      <c r="F231" s="168"/>
      <c r="G231" s="169"/>
    </row>
    <row r="232" spans="1:7" ht="14.25" customHeight="1">
      <c r="A232" s="170"/>
      <c r="B232" s="171"/>
      <c r="C232" s="170"/>
      <c r="D232" s="172"/>
      <c r="E232" s="139"/>
      <c r="F232" s="168"/>
      <c r="G232" s="169"/>
    </row>
    <row r="233" spans="1:7" ht="14.25" customHeight="1">
      <c r="A233" s="170"/>
      <c r="B233" s="171"/>
      <c r="C233" s="170"/>
      <c r="D233" s="172"/>
      <c r="E233" s="139"/>
      <c r="F233" s="168"/>
      <c r="G233" s="169"/>
    </row>
    <row r="234" spans="1:7" ht="14.25" customHeight="1">
      <c r="A234" s="170"/>
      <c r="B234" s="171"/>
      <c r="C234" s="170"/>
      <c r="D234" s="172"/>
      <c r="E234" s="139"/>
      <c r="F234" s="168"/>
      <c r="G234" s="169"/>
    </row>
    <row r="235" spans="1:7" ht="14.25" customHeight="1">
      <c r="A235" s="170"/>
      <c r="B235" s="171"/>
      <c r="C235" s="170"/>
      <c r="D235" s="172"/>
      <c r="E235" s="139"/>
      <c r="F235" s="168"/>
      <c r="G235" s="169"/>
    </row>
    <row r="236" spans="1:7" ht="14.25" customHeight="1">
      <c r="A236" s="170"/>
      <c r="B236" s="171"/>
      <c r="C236" s="170"/>
      <c r="D236" s="172"/>
      <c r="E236" s="139"/>
      <c r="F236" s="168"/>
      <c r="G236" s="169"/>
    </row>
    <row r="237" spans="1:7" ht="14.25" customHeight="1">
      <c r="A237" s="170"/>
      <c r="B237" s="171"/>
      <c r="C237" s="170"/>
      <c r="D237" s="172"/>
      <c r="E237" s="139"/>
      <c r="F237" s="168"/>
      <c r="G237" s="169"/>
    </row>
    <row r="238" spans="1:7" ht="14.25" customHeight="1">
      <c r="A238" s="170"/>
      <c r="B238" s="171"/>
      <c r="C238" s="170"/>
      <c r="D238" s="172"/>
      <c r="E238" s="139"/>
      <c r="F238" s="168"/>
      <c r="G238" s="169"/>
    </row>
    <row r="239" spans="1:7" ht="14.25" customHeight="1">
      <c r="A239" s="170"/>
      <c r="B239" s="171"/>
      <c r="C239" s="170"/>
      <c r="D239" s="172"/>
      <c r="E239" s="139"/>
      <c r="F239" s="139"/>
      <c r="G239" s="139"/>
    </row>
    <row r="240" spans="1:7" ht="14.25" customHeight="1">
      <c r="A240" s="170"/>
      <c r="B240" s="171"/>
      <c r="C240" s="170"/>
      <c r="D240" s="172"/>
      <c r="E240" s="139"/>
      <c r="F240" s="168"/>
      <c r="G240" s="169"/>
    </row>
    <row r="241" spans="1:7" ht="14.25" customHeight="1">
      <c r="A241" s="170"/>
      <c r="B241" s="171"/>
      <c r="C241" s="170"/>
      <c r="D241" s="172"/>
      <c r="E241" s="139"/>
      <c r="F241" s="168"/>
      <c r="G241" s="169"/>
    </row>
    <row r="242" spans="1:7" ht="14.25" customHeight="1">
      <c r="A242" s="170"/>
      <c r="B242" s="171"/>
      <c r="C242" s="170"/>
      <c r="D242" s="172"/>
      <c r="E242" s="139"/>
      <c r="F242" s="168"/>
      <c r="G242" s="169"/>
    </row>
    <row r="243" spans="1:7" ht="14.25" customHeight="1">
      <c r="A243" s="170"/>
      <c r="B243" s="171"/>
      <c r="C243" s="170"/>
      <c r="D243" s="172"/>
      <c r="E243" s="139"/>
      <c r="F243" s="168"/>
      <c r="G243" s="169"/>
    </row>
    <row r="244" spans="1:7" ht="14.25" customHeight="1">
      <c r="A244" s="170"/>
      <c r="B244" s="171"/>
      <c r="C244" s="170"/>
      <c r="D244" s="172"/>
      <c r="E244" s="139"/>
      <c r="F244" s="168"/>
      <c r="G244" s="169"/>
    </row>
    <row r="245" spans="1:7" ht="14.25" customHeight="1">
      <c r="A245" s="170"/>
      <c r="B245" s="171"/>
      <c r="C245" s="170"/>
      <c r="D245" s="172"/>
      <c r="E245" s="139"/>
      <c r="F245" s="168"/>
      <c r="G245" s="169"/>
    </row>
    <row r="246" spans="1:7" ht="14.25" customHeight="1">
      <c r="A246" s="170"/>
      <c r="B246" s="171"/>
      <c r="C246" s="170"/>
      <c r="D246" s="172"/>
      <c r="E246" s="139"/>
      <c r="F246" s="168"/>
      <c r="G246" s="169"/>
    </row>
    <row r="247" spans="1:7" ht="14.25" customHeight="1">
      <c r="A247" s="170"/>
      <c r="B247" s="171"/>
      <c r="C247" s="170"/>
      <c r="D247" s="172"/>
      <c r="E247" s="139"/>
      <c r="F247" s="168"/>
      <c r="G247" s="169"/>
    </row>
    <row r="248" spans="1:7" ht="14.25" customHeight="1">
      <c r="A248" s="170"/>
      <c r="B248" s="171"/>
      <c r="C248" s="170"/>
      <c r="D248" s="172"/>
      <c r="E248" s="139"/>
      <c r="F248" s="168"/>
      <c r="G248" s="169"/>
    </row>
    <row r="249" spans="1:7" ht="14.25" customHeight="1">
      <c r="A249" s="170"/>
      <c r="B249" s="171"/>
      <c r="C249" s="170"/>
      <c r="D249" s="172"/>
      <c r="E249" s="139"/>
      <c r="F249" s="168"/>
      <c r="G249" s="169"/>
    </row>
    <row r="250" spans="1:7" ht="14.25" customHeight="1">
      <c r="A250" s="170"/>
      <c r="B250" s="171"/>
      <c r="C250" s="170"/>
      <c r="D250" s="172"/>
      <c r="E250" s="139"/>
      <c r="F250" s="168"/>
      <c r="G250" s="169"/>
    </row>
    <row r="251" spans="1:7" ht="14.25" customHeight="1">
      <c r="A251" s="170"/>
      <c r="B251" s="171"/>
      <c r="C251" s="170"/>
      <c r="D251" s="172"/>
      <c r="E251" s="139"/>
      <c r="F251" s="168"/>
      <c r="G251" s="169"/>
    </row>
    <row r="252" spans="1:7" ht="14.25" customHeight="1">
      <c r="A252" s="170"/>
      <c r="B252" s="171"/>
      <c r="C252" s="170"/>
      <c r="D252" s="172"/>
      <c r="E252" s="139"/>
      <c r="F252" s="168"/>
      <c r="G252" s="169"/>
    </row>
    <row r="253" spans="1:7" ht="14.25" customHeight="1">
      <c r="A253" s="170"/>
      <c r="B253" s="171"/>
      <c r="C253" s="170"/>
      <c r="D253" s="172"/>
      <c r="E253" s="139"/>
      <c r="F253" s="168"/>
      <c r="G253" s="169"/>
    </row>
    <row r="254" spans="1:7" ht="14.25" customHeight="1">
      <c r="A254" s="170"/>
      <c r="B254" s="171"/>
      <c r="C254" s="170"/>
      <c r="D254" s="172"/>
      <c r="E254" s="139"/>
      <c r="F254" s="168"/>
      <c r="G254" s="169"/>
    </row>
    <row r="255" spans="1:7" ht="14.25" customHeight="1">
      <c r="A255" s="170"/>
      <c r="B255" s="171"/>
      <c r="C255" s="170"/>
      <c r="D255" s="172"/>
      <c r="E255" s="139"/>
      <c r="F255" s="168"/>
      <c r="G255" s="169"/>
    </row>
    <row r="256" spans="1:7" ht="14.25" customHeight="1">
      <c r="A256" s="170"/>
      <c r="B256" s="171"/>
      <c r="C256" s="170"/>
      <c r="D256" s="172"/>
      <c r="E256" s="139"/>
      <c r="F256" s="168"/>
      <c r="G256" s="169"/>
    </row>
    <row r="257" spans="1:7" ht="14.25" customHeight="1">
      <c r="A257" s="170"/>
      <c r="B257" s="171"/>
      <c r="C257" s="170"/>
      <c r="D257" s="172"/>
      <c r="E257" s="139"/>
      <c r="F257" s="168"/>
      <c r="G257" s="169"/>
    </row>
    <row r="258" spans="1:7" ht="14.25" customHeight="1">
      <c r="A258" s="170"/>
      <c r="B258" s="171"/>
      <c r="C258" s="170"/>
      <c r="D258" s="172"/>
      <c r="E258" s="139"/>
      <c r="F258" s="168"/>
      <c r="G258" s="169"/>
    </row>
    <row r="259" spans="1:7" ht="14.25" customHeight="1">
      <c r="A259" s="170"/>
      <c r="B259" s="171"/>
      <c r="C259" s="170"/>
      <c r="D259" s="172"/>
      <c r="E259" s="139"/>
      <c r="F259" s="168"/>
      <c r="G259" s="169"/>
    </row>
    <row r="260" spans="1:7" ht="14.25" customHeight="1">
      <c r="A260" s="170"/>
      <c r="B260" s="171"/>
      <c r="C260" s="170"/>
      <c r="D260" s="172"/>
      <c r="E260" s="139"/>
      <c r="F260" s="168"/>
      <c r="G260" s="169"/>
    </row>
    <row r="261" spans="1:7" ht="14.25" customHeight="1">
      <c r="A261" s="170"/>
      <c r="B261" s="171"/>
      <c r="C261" s="170"/>
      <c r="D261" s="172"/>
      <c r="E261" s="139"/>
      <c r="F261" s="168"/>
      <c r="G261" s="169"/>
    </row>
    <row r="262" spans="1:7" ht="14.25" customHeight="1">
      <c r="A262" s="170"/>
      <c r="B262" s="171"/>
      <c r="C262" s="170"/>
      <c r="D262" s="172"/>
      <c r="E262" s="139"/>
      <c r="F262" s="174"/>
      <c r="G262" s="169"/>
    </row>
    <row r="263" spans="1:7" ht="14.25" customHeight="1">
      <c r="A263" s="170"/>
      <c r="B263" s="171"/>
      <c r="C263" s="170"/>
      <c r="D263" s="172"/>
      <c r="E263" s="139"/>
      <c r="F263" s="139"/>
      <c r="G263" s="139"/>
    </row>
    <row r="264" spans="1:7" ht="14.25" customHeight="1">
      <c r="A264" s="170"/>
      <c r="B264" s="171"/>
      <c r="C264" s="170"/>
      <c r="D264" s="172"/>
      <c r="E264" s="139"/>
      <c r="F264" s="168"/>
      <c r="G264" s="169"/>
    </row>
    <row r="265" spans="1:7" ht="14.25" customHeight="1">
      <c r="A265" s="170"/>
      <c r="B265" s="171"/>
      <c r="C265" s="170"/>
      <c r="D265" s="172"/>
      <c r="E265" s="139"/>
      <c r="F265" s="168"/>
      <c r="G265" s="169"/>
    </row>
    <row r="266" spans="1:7" ht="14.25" customHeight="1">
      <c r="A266" s="170"/>
      <c r="B266" s="171"/>
      <c r="C266" s="170"/>
      <c r="D266" s="172"/>
      <c r="E266" s="139"/>
      <c r="F266" s="168"/>
      <c r="G266" s="169"/>
    </row>
    <row r="267" spans="1:7" ht="14.25" customHeight="1">
      <c r="A267" s="170"/>
      <c r="B267" s="171"/>
      <c r="C267" s="170"/>
      <c r="D267" s="172"/>
      <c r="E267" s="139"/>
      <c r="F267" s="168"/>
      <c r="G267" s="169"/>
    </row>
    <row r="268" spans="1:7" ht="14.25" customHeight="1">
      <c r="A268" s="170"/>
      <c r="B268" s="171"/>
      <c r="C268" s="170"/>
      <c r="D268" s="172"/>
      <c r="E268" s="139"/>
      <c r="F268" s="168"/>
      <c r="G268" s="169"/>
    </row>
    <row r="269" spans="1:7" ht="14.25" customHeight="1">
      <c r="A269" s="170"/>
      <c r="B269" s="171"/>
      <c r="C269" s="170"/>
      <c r="D269" s="172"/>
      <c r="E269" s="139"/>
      <c r="F269" s="168"/>
      <c r="G269" s="169"/>
    </row>
    <row r="270" spans="1:7" ht="14.25" customHeight="1">
      <c r="A270" s="170"/>
      <c r="B270" s="171"/>
      <c r="C270" s="170"/>
      <c r="D270" s="172"/>
      <c r="E270" s="139"/>
      <c r="F270" s="168"/>
      <c r="G270" s="169"/>
    </row>
    <row r="271" spans="1:7" ht="14.25" customHeight="1">
      <c r="A271" s="170"/>
      <c r="B271" s="171"/>
      <c r="C271" s="170"/>
      <c r="D271" s="172"/>
      <c r="E271" s="139"/>
      <c r="F271" s="168"/>
      <c r="G271" s="169"/>
    </row>
    <row r="272" spans="1:7" ht="14.25" customHeight="1">
      <c r="A272" s="170"/>
      <c r="B272" s="171"/>
      <c r="C272" s="170"/>
      <c r="D272" s="172"/>
      <c r="E272" s="139"/>
      <c r="F272" s="168"/>
      <c r="G272" s="169"/>
    </row>
    <row r="273" spans="1:7" ht="14.25" customHeight="1">
      <c r="A273" s="170"/>
      <c r="B273" s="171"/>
      <c r="C273" s="170"/>
      <c r="D273" s="172"/>
      <c r="E273" s="139"/>
      <c r="F273" s="168"/>
      <c r="G273" s="169"/>
    </row>
    <row r="274" spans="1:7" ht="14.25" customHeight="1">
      <c r="A274" s="170"/>
      <c r="B274" s="171"/>
      <c r="C274" s="170"/>
      <c r="D274" s="172"/>
      <c r="E274" s="139"/>
      <c r="F274" s="168"/>
      <c r="G274" s="169"/>
    </row>
    <row r="275" spans="1:7" ht="14.25" customHeight="1">
      <c r="A275" s="170"/>
      <c r="B275" s="171"/>
      <c r="C275" s="170"/>
      <c r="D275" s="172"/>
      <c r="E275" s="139"/>
      <c r="F275" s="168"/>
      <c r="G275" s="169"/>
    </row>
    <row r="276" spans="1:7" ht="14.25" customHeight="1">
      <c r="A276" s="170"/>
      <c r="B276" s="171"/>
      <c r="C276" s="170"/>
      <c r="D276" s="172"/>
      <c r="E276" s="139"/>
      <c r="F276" s="139"/>
      <c r="G276" s="139"/>
    </row>
    <row r="277" spans="1:7" ht="14.25" customHeight="1">
      <c r="A277" s="170"/>
      <c r="B277" s="171"/>
      <c r="C277" s="170"/>
      <c r="D277" s="172"/>
      <c r="E277" s="139"/>
      <c r="F277" s="168"/>
      <c r="G277" s="169"/>
    </row>
    <row r="278" spans="1:7" ht="14.25" customHeight="1">
      <c r="A278" s="170"/>
      <c r="B278" s="171"/>
      <c r="C278" s="170"/>
      <c r="D278" s="172"/>
      <c r="E278" s="139"/>
      <c r="F278" s="168"/>
      <c r="G278" s="169"/>
    </row>
    <row r="279" spans="1:7" ht="14.25" customHeight="1">
      <c r="A279" s="170"/>
      <c r="B279" s="171"/>
      <c r="C279" s="170"/>
      <c r="D279" s="172"/>
      <c r="E279" s="139"/>
      <c r="F279" s="168"/>
      <c r="G279" s="169"/>
    </row>
    <row r="280" spans="1:7" ht="14.25" customHeight="1">
      <c r="A280" s="170"/>
      <c r="B280" s="171"/>
      <c r="C280" s="170"/>
      <c r="D280" s="172"/>
      <c r="E280" s="139"/>
      <c r="F280" s="168"/>
      <c r="G280" s="169"/>
    </row>
    <row r="281" spans="1:7" ht="14.25" customHeight="1">
      <c r="A281" s="170"/>
      <c r="B281" s="171"/>
      <c r="C281" s="170"/>
      <c r="D281" s="172"/>
      <c r="E281" s="139"/>
      <c r="F281" s="168"/>
      <c r="G281" s="169"/>
    </row>
    <row r="282" spans="1:7" ht="14.25" customHeight="1">
      <c r="A282" s="170"/>
      <c r="B282" s="171"/>
      <c r="C282" s="170"/>
      <c r="D282" s="172"/>
      <c r="E282" s="139"/>
      <c r="F282" s="168"/>
      <c r="G282" s="169"/>
    </row>
    <row r="283" spans="1:7" ht="14.25" customHeight="1">
      <c r="A283" s="170"/>
      <c r="B283" s="171"/>
      <c r="C283" s="170"/>
      <c r="D283" s="172"/>
      <c r="E283" s="139"/>
      <c r="F283" s="168"/>
      <c r="G283" s="169"/>
    </row>
    <row r="284" spans="1:7" ht="14.25" customHeight="1">
      <c r="A284" s="170"/>
      <c r="B284" s="171"/>
      <c r="C284" s="170"/>
      <c r="D284" s="172"/>
      <c r="E284" s="139"/>
      <c r="F284" s="168"/>
      <c r="G284" s="169"/>
    </row>
    <row r="285" spans="1:7" ht="14.25" customHeight="1">
      <c r="A285" s="170"/>
      <c r="B285" s="171"/>
      <c r="C285" s="170"/>
      <c r="D285" s="172"/>
      <c r="E285" s="139"/>
      <c r="F285" s="168"/>
      <c r="G285" s="169"/>
    </row>
    <row r="286" spans="1:7" ht="14.25" customHeight="1">
      <c r="A286" s="170"/>
      <c r="B286" s="171"/>
      <c r="C286" s="170"/>
      <c r="D286" s="172"/>
      <c r="E286" s="139"/>
      <c r="F286" s="168"/>
      <c r="G286" s="169"/>
    </row>
    <row r="287" spans="1:7" ht="14.25" customHeight="1">
      <c r="A287" s="170"/>
      <c r="B287" s="171"/>
      <c r="C287" s="170"/>
      <c r="D287" s="172"/>
      <c r="E287" s="139"/>
      <c r="F287" s="168"/>
      <c r="G287" s="169"/>
    </row>
    <row r="288" spans="1:7" ht="14.25" customHeight="1">
      <c r="A288" s="170"/>
      <c r="B288" s="171"/>
      <c r="C288" s="170"/>
      <c r="D288" s="172"/>
      <c r="E288" s="139"/>
      <c r="F288" s="168"/>
      <c r="G288" s="169"/>
    </row>
    <row r="289" spans="1:7" ht="14.25" customHeight="1">
      <c r="A289" s="170"/>
      <c r="B289" s="171"/>
      <c r="C289" s="170"/>
      <c r="D289" s="172"/>
      <c r="E289" s="139"/>
      <c r="F289" s="168"/>
      <c r="G289" s="169"/>
    </row>
    <row r="290" spans="1:7" ht="14.25" customHeight="1">
      <c r="A290" s="170"/>
      <c r="B290" s="171"/>
      <c r="C290" s="170"/>
      <c r="D290" s="172"/>
      <c r="E290" s="139"/>
      <c r="F290" s="168"/>
      <c r="G290" s="169"/>
    </row>
    <row r="291" spans="1:7" ht="14.25" customHeight="1">
      <c r="A291" s="170"/>
      <c r="B291" s="171"/>
      <c r="C291" s="170"/>
      <c r="D291" s="172"/>
      <c r="E291" s="139"/>
      <c r="F291" s="168"/>
      <c r="G291" s="169"/>
    </row>
    <row r="292" spans="1:7" ht="14.25" customHeight="1">
      <c r="A292" s="170"/>
      <c r="B292" s="171"/>
      <c r="C292" s="170"/>
      <c r="D292" s="172"/>
      <c r="E292" s="139"/>
      <c r="F292" s="168"/>
      <c r="G292" s="169"/>
    </row>
    <row r="293" spans="1:7" ht="14.25" customHeight="1">
      <c r="A293" s="170"/>
      <c r="B293" s="171"/>
      <c r="C293" s="170"/>
      <c r="D293" s="172"/>
      <c r="E293" s="139"/>
      <c r="F293" s="168"/>
      <c r="G293" s="169"/>
    </row>
    <row r="294" spans="1:7" ht="14.25" customHeight="1">
      <c r="A294" s="170"/>
      <c r="B294" s="171"/>
      <c r="C294" s="170"/>
      <c r="D294" s="172"/>
      <c r="E294" s="139"/>
      <c r="F294" s="168"/>
      <c r="G294" s="169"/>
    </row>
    <row r="295" spans="1:7" ht="14.25" customHeight="1">
      <c r="A295" s="170"/>
      <c r="B295" s="171"/>
      <c r="C295" s="170"/>
      <c r="D295" s="172"/>
      <c r="E295" s="139"/>
      <c r="F295" s="168"/>
      <c r="G295" s="169"/>
    </row>
    <row r="296" spans="1:7" ht="14.25" customHeight="1">
      <c r="A296" s="170"/>
      <c r="B296" s="171"/>
      <c r="C296" s="170"/>
      <c r="D296" s="172"/>
      <c r="E296" s="139"/>
      <c r="F296" s="168"/>
      <c r="G296" s="169"/>
    </row>
    <row r="297" spans="1:7" ht="14.25" customHeight="1">
      <c r="A297" s="170"/>
      <c r="B297" s="171"/>
      <c r="C297" s="170"/>
      <c r="D297" s="172"/>
      <c r="E297" s="139"/>
      <c r="F297" s="168"/>
      <c r="G297" s="169"/>
    </row>
    <row r="298" spans="1:7" ht="14.25" customHeight="1">
      <c r="A298" s="170"/>
      <c r="B298" s="171"/>
      <c r="C298" s="170"/>
      <c r="D298" s="172"/>
      <c r="E298" s="139"/>
      <c r="F298" s="168"/>
      <c r="G298" s="169"/>
    </row>
    <row r="299" spans="1:7" ht="14.25" customHeight="1">
      <c r="A299" s="170"/>
      <c r="B299" s="171"/>
      <c r="C299" s="170"/>
      <c r="D299" s="172"/>
      <c r="E299" s="139"/>
      <c r="F299" s="168"/>
      <c r="G299" s="169"/>
    </row>
    <row r="300" spans="1:7" ht="14.25" customHeight="1">
      <c r="A300" s="170"/>
      <c r="B300" s="171"/>
      <c r="C300" s="170"/>
      <c r="D300" s="172"/>
      <c r="E300" s="139"/>
      <c r="F300" s="168"/>
      <c r="G300" s="169"/>
    </row>
    <row r="301" spans="1:7" ht="14.25" customHeight="1">
      <c r="A301" s="170"/>
      <c r="B301" s="171"/>
      <c r="C301" s="170"/>
      <c r="D301" s="172"/>
      <c r="E301" s="139"/>
      <c r="F301" s="174"/>
      <c r="G301" s="169"/>
    </row>
    <row r="302" spans="1:7" ht="14.25" customHeight="1">
      <c r="A302" s="170"/>
      <c r="B302" s="171"/>
      <c r="C302" s="170"/>
      <c r="D302" s="172"/>
      <c r="E302" s="139"/>
      <c r="F302" s="168"/>
      <c r="G302" s="169"/>
    </row>
    <row r="303" spans="1:7" ht="14.25" customHeight="1">
      <c r="A303" s="170"/>
      <c r="B303" s="171"/>
      <c r="C303" s="170"/>
      <c r="D303" s="172"/>
      <c r="E303" s="139"/>
      <c r="F303" s="168"/>
      <c r="G303" s="169"/>
    </row>
    <row r="304" spans="1:7" ht="14.25" customHeight="1">
      <c r="A304" s="170"/>
      <c r="B304" s="171"/>
      <c r="C304" s="170"/>
      <c r="D304" s="172"/>
      <c r="E304" s="139"/>
      <c r="F304" s="168"/>
      <c r="G304" s="169"/>
    </row>
    <row r="305" spans="1:7" ht="14.25" customHeight="1">
      <c r="A305" s="170"/>
      <c r="B305" s="171"/>
      <c r="C305" s="170"/>
      <c r="D305" s="172"/>
      <c r="E305" s="139"/>
      <c r="F305" s="168"/>
      <c r="G305" s="169"/>
    </row>
    <row r="306" spans="1:7" ht="14.25" customHeight="1">
      <c r="A306" s="170"/>
      <c r="B306" s="171"/>
      <c r="C306" s="170"/>
      <c r="D306" s="172"/>
      <c r="E306" s="139"/>
      <c r="F306" s="168"/>
      <c r="G306" s="169"/>
    </row>
    <row r="307" spans="1:7" ht="14.25" customHeight="1">
      <c r="A307" s="170"/>
      <c r="B307" s="171"/>
      <c r="C307" s="170"/>
      <c r="D307" s="172"/>
      <c r="E307" s="139"/>
      <c r="F307" s="168"/>
      <c r="G307" s="169"/>
    </row>
    <row r="308" spans="1:7" ht="14.25" customHeight="1">
      <c r="A308" s="170"/>
      <c r="B308" s="171"/>
      <c r="C308" s="170"/>
      <c r="D308" s="172"/>
      <c r="E308" s="139"/>
      <c r="F308" s="168"/>
      <c r="G308" s="169"/>
    </row>
    <row r="309" spans="1:7" ht="14.25" customHeight="1">
      <c r="A309" s="170"/>
      <c r="B309" s="171"/>
      <c r="C309" s="170"/>
      <c r="D309" s="172"/>
      <c r="E309" s="139"/>
      <c r="F309" s="168"/>
      <c r="G309" s="169"/>
    </row>
    <row r="310" spans="1:7" ht="14.25" customHeight="1">
      <c r="A310" s="170"/>
      <c r="B310" s="171"/>
      <c r="C310" s="170"/>
      <c r="D310" s="172"/>
      <c r="E310" s="139"/>
      <c r="F310" s="168"/>
      <c r="G310" s="169"/>
    </row>
    <row r="311" spans="1:7" ht="14.25" customHeight="1">
      <c r="A311" s="170"/>
      <c r="B311" s="171"/>
      <c r="C311" s="170"/>
      <c r="D311" s="172"/>
      <c r="E311" s="139"/>
      <c r="F311" s="168"/>
      <c r="G311" s="169"/>
    </row>
    <row r="312" spans="1:7" ht="14.25" customHeight="1">
      <c r="A312" s="170"/>
      <c r="B312" s="171"/>
      <c r="C312" s="170"/>
      <c r="D312" s="172"/>
      <c r="E312" s="139"/>
      <c r="F312" s="168"/>
      <c r="G312" s="169"/>
    </row>
    <row r="313" spans="1:7" ht="14.25" customHeight="1">
      <c r="A313" s="170"/>
      <c r="B313" s="171"/>
      <c r="C313" s="170"/>
      <c r="D313" s="172"/>
      <c r="E313" s="139"/>
      <c r="F313" s="168"/>
      <c r="G313" s="169"/>
    </row>
    <row r="314" spans="1:7" ht="14.25" customHeight="1">
      <c r="A314" s="170"/>
      <c r="B314" s="171"/>
      <c r="C314" s="170"/>
      <c r="D314" s="172"/>
      <c r="E314" s="139"/>
      <c r="F314" s="168"/>
      <c r="G314" s="169"/>
    </row>
    <row r="315" spans="1:7" ht="14.25" customHeight="1">
      <c r="A315" s="170"/>
      <c r="B315" s="171"/>
      <c r="C315" s="170"/>
      <c r="D315" s="172"/>
      <c r="E315" s="139"/>
      <c r="F315" s="168"/>
      <c r="G315" s="169"/>
    </row>
    <row r="316" spans="1:7" ht="14.25" customHeight="1">
      <c r="A316" s="170"/>
      <c r="B316" s="171"/>
      <c r="C316" s="170"/>
      <c r="D316" s="172"/>
      <c r="E316" s="139"/>
      <c r="F316" s="174"/>
      <c r="G316" s="169"/>
    </row>
    <row r="317" spans="1:7" ht="14.25" customHeight="1">
      <c r="A317" s="170"/>
      <c r="B317" s="171"/>
      <c r="C317" s="170"/>
      <c r="D317" s="172"/>
      <c r="E317" s="139"/>
      <c r="F317" s="174"/>
      <c r="G317" s="169"/>
    </row>
    <row r="318" spans="1:7" ht="14.25" customHeight="1">
      <c r="A318" s="170"/>
      <c r="B318" s="171"/>
      <c r="C318" s="170"/>
      <c r="D318" s="172"/>
      <c r="E318" s="139"/>
      <c r="F318" s="168"/>
      <c r="G318" s="169"/>
    </row>
    <row r="319" spans="1:7" ht="14.25" customHeight="1">
      <c r="A319" s="170"/>
      <c r="B319" s="171"/>
      <c r="C319" s="170"/>
      <c r="D319" s="172"/>
      <c r="E319" s="139"/>
      <c r="F319" s="168"/>
      <c r="G319" s="169"/>
    </row>
    <row r="320" spans="1:7" ht="14.25" customHeight="1">
      <c r="A320" s="170"/>
      <c r="B320" s="171"/>
      <c r="C320" s="170"/>
      <c r="D320" s="172"/>
      <c r="E320" s="139"/>
      <c r="F320" s="168"/>
      <c r="G320" s="169"/>
    </row>
    <row r="321" spans="1:7" ht="14.25" customHeight="1">
      <c r="A321" s="170"/>
      <c r="B321" s="171"/>
      <c r="C321" s="170"/>
      <c r="D321" s="172"/>
      <c r="E321" s="139"/>
      <c r="F321" s="168"/>
      <c r="G321" s="169"/>
    </row>
    <row r="322" spans="1:7" ht="14.25" customHeight="1">
      <c r="A322" s="170"/>
      <c r="B322" s="171"/>
      <c r="C322" s="170"/>
      <c r="D322" s="172"/>
      <c r="E322" s="139"/>
      <c r="F322" s="168"/>
      <c r="G322" s="169"/>
    </row>
    <row r="323" spans="1:7" ht="14.25" customHeight="1">
      <c r="A323" s="170"/>
      <c r="B323" s="171"/>
      <c r="C323" s="170"/>
      <c r="D323" s="172"/>
      <c r="E323" s="139"/>
      <c r="F323" s="168"/>
      <c r="G323" s="169"/>
    </row>
    <row r="324" spans="1:7" ht="14.25" customHeight="1">
      <c r="A324" s="170"/>
      <c r="B324" s="171"/>
      <c r="C324" s="170"/>
      <c r="D324" s="172"/>
      <c r="E324" s="139"/>
      <c r="F324" s="168"/>
      <c r="G324" s="169"/>
    </row>
    <row r="325" spans="1:7" ht="14.25" customHeight="1">
      <c r="A325" s="170"/>
      <c r="B325" s="171"/>
      <c r="C325" s="170"/>
      <c r="D325" s="172"/>
      <c r="E325" s="139"/>
      <c r="F325" s="168"/>
      <c r="G325" s="169"/>
    </row>
    <row r="326" spans="1:7" ht="14.25" customHeight="1">
      <c r="A326" s="170"/>
      <c r="B326" s="172"/>
      <c r="C326" s="170"/>
      <c r="D326" s="172"/>
      <c r="E326" s="139"/>
      <c r="F326" s="168"/>
      <c r="G326" s="169"/>
    </row>
    <row r="327" spans="1:7" ht="14.25" customHeight="1">
      <c r="A327" s="170"/>
      <c r="B327" s="171"/>
      <c r="C327" s="170"/>
      <c r="D327" s="172"/>
      <c r="E327" s="139"/>
      <c r="F327" s="168"/>
      <c r="G327" s="169"/>
    </row>
    <row r="328" spans="1:7" ht="14.25" customHeight="1">
      <c r="A328" s="170"/>
      <c r="B328" s="171"/>
      <c r="C328" s="170"/>
      <c r="D328" s="172"/>
      <c r="E328" s="139"/>
      <c r="F328" s="168"/>
      <c r="G328" s="169"/>
    </row>
    <row r="329" spans="1:7" ht="14.25" customHeight="1">
      <c r="A329" s="170"/>
      <c r="B329" s="171"/>
      <c r="C329" s="170"/>
      <c r="D329" s="172"/>
      <c r="E329" s="139"/>
      <c r="F329" s="174"/>
      <c r="G329" s="169"/>
    </row>
    <row r="330" spans="1:7" ht="14.25" customHeight="1">
      <c r="A330" s="170"/>
      <c r="B330" s="171"/>
      <c r="C330" s="170"/>
      <c r="D330" s="172"/>
      <c r="E330" s="139"/>
      <c r="F330" s="168"/>
      <c r="G330" s="169"/>
    </row>
    <row r="331" spans="1:7" ht="14.25" customHeight="1">
      <c r="A331" s="170"/>
      <c r="B331" s="171"/>
      <c r="C331" s="170"/>
      <c r="D331" s="172"/>
      <c r="E331" s="139"/>
      <c r="F331" s="176"/>
      <c r="G331" s="169"/>
    </row>
    <row r="332" spans="1:7" ht="14.25" customHeight="1">
      <c r="A332" s="170"/>
      <c r="B332" s="171"/>
      <c r="C332" s="170"/>
      <c r="D332" s="172"/>
      <c r="E332" s="139"/>
      <c r="F332" s="168"/>
      <c r="G332" s="169"/>
    </row>
    <row r="333" spans="1:7" ht="14.25" customHeight="1">
      <c r="A333" s="170"/>
      <c r="B333" s="171"/>
      <c r="C333" s="170"/>
      <c r="D333" s="172"/>
      <c r="E333" s="139"/>
      <c r="F333" s="175"/>
      <c r="G333" s="169"/>
    </row>
    <row r="334" spans="1:7" ht="14.25" customHeight="1">
      <c r="A334" s="170"/>
      <c r="B334" s="171"/>
      <c r="C334" s="170"/>
      <c r="D334" s="172"/>
      <c r="E334" s="139"/>
      <c r="F334" s="175"/>
      <c r="G334" s="169"/>
    </row>
    <row r="335" spans="1:7" ht="14.25" customHeight="1">
      <c r="A335" s="170"/>
      <c r="B335" s="171"/>
      <c r="C335" s="170"/>
      <c r="D335" s="172"/>
      <c r="E335" s="139"/>
      <c r="F335" s="175"/>
      <c r="G335" s="169"/>
    </row>
    <row r="336" spans="1:7" ht="14.25" customHeight="1">
      <c r="A336" s="170"/>
      <c r="B336" s="171"/>
      <c r="C336" s="170"/>
      <c r="D336" s="172"/>
      <c r="E336" s="139"/>
      <c r="F336" s="174"/>
      <c r="G336" s="169"/>
    </row>
    <row r="337" spans="1:7" ht="14.25" customHeight="1">
      <c r="A337" s="139"/>
      <c r="B337" s="172"/>
      <c r="C337" s="170"/>
      <c r="D337" s="172"/>
      <c r="E337" s="139"/>
      <c r="F337" s="174"/>
      <c r="G337" s="169"/>
    </row>
    <row r="338" spans="1:7" ht="14.25" customHeight="1">
      <c r="A338" s="139"/>
      <c r="B338" s="172"/>
      <c r="C338" s="170"/>
      <c r="D338" s="172"/>
      <c r="E338" s="139"/>
      <c r="F338" s="168"/>
      <c r="G338" s="169"/>
    </row>
    <row r="339" spans="1:7" ht="14.25" customHeight="1">
      <c r="A339" s="170"/>
      <c r="B339" s="171"/>
      <c r="C339" s="170"/>
      <c r="D339" s="172"/>
      <c r="E339" s="139"/>
      <c r="F339" s="174"/>
      <c r="G339" s="169"/>
    </row>
    <row r="340" spans="1:7" ht="14.25" customHeight="1">
      <c r="A340" s="170"/>
      <c r="B340" s="171"/>
      <c r="C340" s="170"/>
      <c r="D340" s="172"/>
      <c r="E340" s="139"/>
      <c r="F340" s="168"/>
      <c r="G340" s="169"/>
    </row>
    <row r="341" spans="1:7" ht="14.25" customHeight="1">
      <c r="A341" s="170"/>
      <c r="B341" s="171"/>
      <c r="C341" s="170"/>
      <c r="D341" s="172"/>
      <c r="E341" s="139"/>
      <c r="F341" s="175"/>
      <c r="G341" s="169"/>
    </row>
    <row r="342" spans="1:7" ht="14.25" customHeight="1">
      <c r="A342" s="170"/>
      <c r="B342" s="171"/>
      <c r="C342" s="170"/>
      <c r="D342" s="172"/>
      <c r="E342" s="139"/>
      <c r="F342" s="175"/>
      <c r="G342" s="169"/>
    </row>
    <row r="343" spans="1:7" ht="14.25" customHeight="1">
      <c r="A343" s="170"/>
      <c r="B343" s="171"/>
      <c r="C343" s="170"/>
      <c r="D343" s="172"/>
      <c r="E343" s="139"/>
      <c r="F343" s="168"/>
      <c r="G343" s="169"/>
    </row>
    <row r="344" spans="1:7" ht="14.25" customHeight="1">
      <c r="A344" s="170"/>
      <c r="B344" s="171"/>
      <c r="C344" s="170"/>
      <c r="D344" s="173"/>
      <c r="E344" s="139"/>
      <c r="F344" s="175"/>
      <c r="G344" s="169"/>
    </row>
    <row r="345" spans="1:7" ht="14.25" customHeight="1">
      <c r="A345" s="170"/>
      <c r="B345" s="171"/>
      <c r="C345" s="170"/>
      <c r="D345" s="172"/>
      <c r="E345" s="139"/>
      <c r="F345" s="168"/>
      <c r="G345" s="169"/>
    </row>
    <row r="346" spans="1:7" ht="14.25" customHeight="1">
      <c r="A346" s="170"/>
      <c r="B346" s="171"/>
      <c r="C346" s="170"/>
      <c r="D346" s="172"/>
      <c r="E346" s="139"/>
      <c r="F346" s="175"/>
      <c r="G346" s="169"/>
    </row>
    <row r="347" spans="1:7" ht="14.25" customHeight="1">
      <c r="A347" s="170"/>
      <c r="B347" s="171"/>
      <c r="C347" s="170"/>
      <c r="D347" s="173"/>
      <c r="E347" s="139"/>
      <c r="F347" s="174"/>
      <c r="G347" s="169"/>
    </row>
    <row r="348" spans="1:7" ht="14.25" customHeight="1">
      <c r="A348" s="170"/>
      <c r="B348" s="171"/>
      <c r="C348" s="170"/>
      <c r="D348" s="172"/>
      <c r="E348" s="139"/>
      <c r="F348" s="168"/>
      <c r="G348" s="169"/>
    </row>
    <row r="349" spans="1:7" ht="14.25" customHeight="1">
      <c r="A349" s="170"/>
      <c r="B349" s="171"/>
      <c r="C349" s="170"/>
      <c r="D349" s="172"/>
      <c r="E349" s="139"/>
      <c r="F349" s="175"/>
      <c r="G349" s="169"/>
    </row>
    <row r="350" spans="1:7" ht="14.25" customHeight="1">
      <c r="A350" s="170"/>
      <c r="B350" s="171"/>
      <c r="C350" s="170"/>
      <c r="D350" s="172"/>
      <c r="E350" s="139"/>
      <c r="F350" s="168"/>
      <c r="G350" s="169"/>
    </row>
    <row r="351" spans="1:7" ht="14.25" customHeight="1">
      <c r="A351" s="170"/>
      <c r="B351" s="171"/>
      <c r="C351" s="170"/>
      <c r="D351" s="173"/>
      <c r="E351" s="139"/>
      <c r="F351" s="175"/>
      <c r="G351" s="169"/>
    </row>
    <row r="352" spans="1:7" ht="14.25" customHeight="1">
      <c r="A352" s="170"/>
      <c r="B352" s="171"/>
      <c r="C352" s="170"/>
      <c r="D352" s="172"/>
      <c r="E352" s="139"/>
      <c r="F352" s="175"/>
      <c r="G352" s="169"/>
    </row>
    <row r="353" spans="1:7" ht="14.25" customHeight="1">
      <c r="A353" s="170"/>
      <c r="B353" s="171"/>
      <c r="C353" s="170"/>
      <c r="D353" s="172"/>
      <c r="E353" s="139"/>
      <c r="F353" s="175"/>
      <c r="G353" s="169"/>
    </row>
    <row r="354" spans="1:7" ht="14.25" customHeight="1">
      <c r="A354" s="170"/>
      <c r="B354" s="171"/>
      <c r="C354" s="170"/>
      <c r="D354" s="172"/>
      <c r="E354" s="139"/>
      <c r="F354" s="175"/>
      <c r="G354" s="169"/>
    </row>
    <row r="355" spans="1:7" ht="14.25" customHeight="1">
      <c r="A355" s="170"/>
      <c r="B355" s="171"/>
      <c r="C355" s="170"/>
      <c r="D355" s="172"/>
      <c r="E355" s="139"/>
      <c r="F355" s="175"/>
      <c r="G355" s="169"/>
    </row>
    <row r="356" spans="1:7" ht="14.25" customHeight="1">
      <c r="A356" s="170"/>
      <c r="B356" s="171"/>
      <c r="C356" s="170"/>
      <c r="D356" s="172"/>
      <c r="E356" s="139"/>
      <c r="F356" s="168"/>
      <c r="G356" s="169"/>
    </row>
    <row r="357" spans="1:7" ht="14.25" customHeight="1">
      <c r="A357" s="170"/>
      <c r="B357" s="171"/>
      <c r="C357" s="170"/>
      <c r="D357" s="172"/>
      <c r="E357" s="139"/>
      <c r="F357" s="175"/>
      <c r="G357" s="169"/>
    </row>
    <row r="358" spans="1:7" ht="14.25" customHeight="1">
      <c r="A358" s="170"/>
      <c r="B358" s="171"/>
      <c r="C358" s="170"/>
      <c r="D358" s="172"/>
      <c r="E358" s="139"/>
      <c r="F358" s="175"/>
      <c r="G358" s="169"/>
    </row>
    <row r="359" spans="1:7" ht="14.25" customHeight="1">
      <c r="A359" s="170"/>
      <c r="B359" s="171"/>
      <c r="C359" s="170"/>
      <c r="D359" s="172"/>
      <c r="E359" s="139"/>
      <c r="F359" s="168"/>
      <c r="G359" s="169"/>
    </row>
    <row r="360" spans="1:7" ht="14.25" customHeight="1">
      <c r="A360" s="170"/>
      <c r="B360" s="171"/>
      <c r="C360" s="170"/>
      <c r="D360" s="172"/>
      <c r="E360" s="139"/>
      <c r="F360" s="175"/>
      <c r="G360" s="169"/>
    </row>
    <row r="361" spans="1:7" ht="14.25" customHeight="1">
      <c r="A361" s="170"/>
      <c r="B361" s="171"/>
      <c r="C361" s="170"/>
      <c r="D361" s="172"/>
      <c r="E361" s="139"/>
      <c r="F361" s="168"/>
      <c r="G361" s="169"/>
    </row>
    <row r="362" spans="1:7" ht="14.25" customHeight="1">
      <c r="A362" s="170"/>
      <c r="B362" s="171"/>
      <c r="C362" s="170"/>
      <c r="D362" s="172"/>
      <c r="E362" s="139"/>
      <c r="F362" s="175"/>
      <c r="G362" s="169"/>
    </row>
    <row r="363" spans="1:7" ht="14.25" customHeight="1">
      <c r="A363" s="170"/>
      <c r="B363" s="171"/>
      <c r="C363" s="170"/>
      <c r="D363" s="172"/>
      <c r="E363" s="139"/>
      <c r="F363" s="168"/>
      <c r="G363" s="169"/>
    </row>
    <row r="364" spans="1:7" ht="14.25" customHeight="1">
      <c r="A364" s="170"/>
      <c r="B364" s="171"/>
      <c r="C364" s="170"/>
      <c r="D364" s="172"/>
      <c r="E364" s="139"/>
      <c r="F364" s="168"/>
      <c r="G364" s="169"/>
    </row>
    <row r="365" spans="1:7" ht="14.25" customHeight="1">
      <c r="A365" s="170"/>
      <c r="B365" s="171"/>
      <c r="C365" s="170"/>
      <c r="D365" s="172"/>
      <c r="E365" s="139"/>
      <c r="F365" s="175"/>
      <c r="G365" s="169"/>
    </row>
    <row r="366" spans="1:7" ht="14.25" customHeight="1">
      <c r="A366" s="170"/>
      <c r="B366" s="171"/>
      <c r="C366" s="170"/>
      <c r="D366" s="173"/>
      <c r="E366" s="139"/>
      <c r="F366" s="175"/>
      <c r="G366" s="169"/>
    </row>
    <row r="367" spans="1:7" ht="14.25" customHeight="1">
      <c r="A367" s="170"/>
      <c r="B367" s="171"/>
      <c r="C367" s="170"/>
      <c r="D367" s="172"/>
      <c r="E367" s="139"/>
      <c r="F367" s="175"/>
      <c r="G367" s="169"/>
    </row>
    <row r="368" spans="1:7" ht="14.25" customHeight="1">
      <c r="A368" s="170"/>
      <c r="B368" s="171"/>
      <c r="C368" s="170"/>
      <c r="D368" s="172"/>
      <c r="E368" s="139"/>
      <c r="F368" s="174"/>
      <c r="G368" s="169"/>
    </row>
    <row r="369" spans="1:7" ht="14.25" customHeight="1">
      <c r="A369" s="170"/>
      <c r="B369" s="171"/>
      <c r="C369" s="170"/>
      <c r="D369" s="172"/>
      <c r="E369" s="139"/>
      <c r="F369" s="168"/>
      <c r="G369" s="169"/>
    </row>
    <row r="370" spans="1:7" ht="14.25" customHeight="1">
      <c r="A370" s="170"/>
      <c r="B370" s="171"/>
      <c r="C370" s="170"/>
      <c r="D370" s="172"/>
      <c r="E370" s="139"/>
      <c r="F370" s="175"/>
      <c r="G370" s="169"/>
    </row>
    <row r="371" spans="1:7" ht="14.25" customHeight="1">
      <c r="A371" s="170"/>
      <c r="B371" s="171"/>
      <c r="C371" s="170"/>
      <c r="D371" s="173"/>
      <c r="E371" s="139"/>
      <c r="F371" s="175"/>
      <c r="G371" s="169"/>
    </row>
    <row r="372" spans="1:7" ht="14.25" customHeight="1">
      <c r="A372" s="170"/>
      <c r="B372" s="171"/>
      <c r="C372" s="170"/>
      <c r="D372" s="172"/>
      <c r="E372" s="139"/>
      <c r="F372" s="168"/>
      <c r="G372" s="169"/>
    </row>
    <row r="373" spans="1:7" ht="14.25" customHeight="1">
      <c r="A373" s="170"/>
      <c r="B373" s="171"/>
      <c r="C373" s="170"/>
      <c r="D373" s="172"/>
      <c r="E373" s="139"/>
      <c r="F373" s="175"/>
      <c r="G373" s="169"/>
    </row>
    <row r="374" spans="1:7" ht="14.25" customHeight="1">
      <c r="A374" s="170"/>
      <c r="B374" s="171"/>
      <c r="C374" s="170"/>
      <c r="D374" s="172"/>
      <c r="E374" s="139"/>
      <c r="F374" s="139"/>
      <c r="G374" s="139"/>
    </row>
    <row r="375" spans="1:7" ht="14.25" customHeight="1">
      <c r="A375" s="170"/>
      <c r="B375" s="171"/>
      <c r="C375" s="170"/>
      <c r="D375" s="172"/>
      <c r="E375" s="139"/>
      <c r="F375" s="168"/>
      <c r="G375" s="169"/>
    </row>
    <row r="376" spans="1:7" ht="14.25" customHeight="1">
      <c r="A376" s="170"/>
      <c r="B376" s="171"/>
      <c r="C376" s="170"/>
      <c r="D376" s="173"/>
      <c r="E376" s="139"/>
      <c r="F376" s="168"/>
      <c r="G376" s="169"/>
    </row>
    <row r="377" spans="1:7" ht="14.25" customHeight="1">
      <c r="A377" s="170"/>
      <c r="B377" s="171"/>
      <c r="C377" s="170"/>
      <c r="D377" s="172"/>
      <c r="E377" s="139"/>
      <c r="F377" s="168"/>
      <c r="G377" s="169"/>
    </row>
    <row r="378" spans="1:7" ht="14.25" customHeight="1">
      <c r="A378" s="170"/>
      <c r="B378" s="171"/>
      <c r="C378" s="170"/>
      <c r="D378" s="172"/>
      <c r="E378" s="139"/>
      <c r="F378" s="168"/>
      <c r="G378" s="169"/>
    </row>
    <row r="379" spans="1:7" ht="14.25" customHeight="1">
      <c r="A379" s="170"/>
      <c r="B379" s="171"/>
      <c r="C379" s="170"/>
      <c r="D379" s="172"/>
      <c r="E379" s="139"/>
      <c r="F379" s="174"/>
      <c r="G379" s="169"/>
    </row>
    <row r="380" spans="1:7" ht="14.25" customHeight="1">
      <c r="A380" s="170"/>
      <c r="B380" s="171"/>
      <c r="C380" s="170"/>
      <c r="D380" s="172"/>
      <c r="E380" s="139"/>
      <c r="F380" s="174"/>
      <c r="G380" s="169"/>
    </row>
    <row r="381" spans="1:7" ht="14.25" customHeight="1">
      <c r="A381" s="170"/>
      <c r="B381" s="171"/>
      <c r="C381" s="170"/>
      <c r="D381" s="173"/>
      <c r="E381" s="139"/>
      <c r="F381" s="174"/>
      <c r="G381" s="169"/>
    </row>
    <row r="382" spans="1:7" ht="14.25" customHeight="1">
      <c r="A382" s="170"/>
      <c r="B382" s="171"/>
      <c r="C382" s="170"/>
      <c r="D382" s="172"/>
      <c r="E382" s="139"/>
      <c r="F382" s="174"/>
      <c r="G382" s="169"/>
    </row>
    <row r="383" spans="1:7" ht="14.25" customHeight="1">
      <c r="A383" s="170"/>
      <c r="B383" s="171"/>
      <c r="C383" s="170"/>
      <c r="D383" s="172"/>
      <c r="E383" s="139"/>
      <c r="F383" s="168"/>
      <c r="G383" s="169"/>
    </row>
    <row r="384" spans="1:7" ht="14.25" customHeight="1">
      <c r="A384" s="170"/>
      <c r="B384" s="171"/>
      <c r="C384" s="170"/>
      <c r="D384" s="172"/>
      <c r="E384" s="139"/>
      <c r="F384" s="174"/>
      <c r="G384" s="169"/>
    </row>
    <row r="385" spans="1:7" ht="14.25" customHeight="1">
      <c r="A385" s="170"/>
      <c r="B385" s="171"/>
      <c r="C385" s="170"/>
      <c r="D385" s="172"/>
      <c r="E385" s="139"/>
      <c r="F385" s="168"/>
      <c r="G385" s="169"/>
    </row>
    <row r="386" spans="1:7" ht="14.25" customHeight="1">
      <c r="A386" s="170"/>
      <c r="B386" s="171"/>
      <c r="C386" s="170"/>
      <c r="D386" s="172"/>
      <c r="E386" s="139"/>
      <c r="F386" s="168"/>
      <c r="G386" s="169"/>
    </row>
    <row r="387" spans="1:7" ht="14.25" customHeight="1">
      <c r="A387" s="170"/>
      <c r="B387" s="171"/>
      <c r="C387" s="170"/>
      <c r="D387" s="172"/>
      <c r="E387" s="139"/>
      <c r="F387" s="175"/>
      <c r="G387" s="169"/>
    </row>
    <row r="388" spans="1:7" ht="14.25" customHeight="1">
      <c r="A388" s="170"/>
      <c r="B388" s="171"/>
      <c r="C388" s="170"/>
      <c r="D388" s="172"/>
      <c r="E388" s="139"/>
      <c r="F388" s="174"/>
      <c r="G388" s="169"/>
    </row>
    <row r="389" spans="1:7" ht="14.25" customHeight="1">
      <c r="A389" s="170"/>
      <c r="B389" s="171"/>
      <c r="C389" s="170"/>
      <c r="D389" s="172"/>
      <c r="E389" s="139"/>
      <c r="F389" s="174"/>
      <c r="G389" s="169"/>
    </row>
    <row r="390" spans="1:7" ht="14.25" customHeight="1">
      <c r="A390" s="170"/>
      <c r="B390" s="171"/>
      <c r="C390" s="170"/>
      <c r="D390" s="173"/>
      <c r="E390" s="139"/>
      <c r="F390" s="174"/>
      <c r="G390" s="169"/>
    </row>
    <row r="391" spans="1:7" ht="14.25" customHeight="1">
      <c r="A391" s="170"/>
      <c r="B391" s="171"/>
      <c r="C391" s="170"/>
      <c r="D391" s="172"/>
      <c r="E391" s="139"/>
      <c r="F391" s="175"/>
      <c r="G391" s="169"/>
    </row>
    <row r="392" spans="1:7" ht="14.25" customHeight="1">
      <c r="A392" s="170"/>
      <c r="B392" s="171"/>
      <c r="C392" s="170"/>
      <c r="D392" s="172"/>
      <c r="E392" s="139"/>
      <c r="F392" s="174"/>
      <c r="G392" s="169"/>
    </row>
    <row r="393" spans="1:7" ht="14.25" customHeight="1">
      <c r="A393" s="170"/>
      <c r="B393" s="171"/>
      <c r="C393" s="170"/>
      <c r="D393" s="172"/>
      <c r="E393" s="139"/>
      <c r="F393" s="174"/>
      <c r="G393" s="169"/>
    </row>
    <row r="394" spans="1:7" ht="14.25" customHeight="1">
      <c r="A394" s="170"/>
      <c r="B394" s="171"/>
      <c r="C394" s="170"/>
      <c r="D394" s="172"/>
      <c r="E394" s="139"/>
      <c r="F394" s="174"/>
      <c r="G394" s="169"/>
    </row>
    <row r="395" spans="1:7" ht="14.25" customHeight="1">
      <c r="A395" s="170"/>
      <c r="B395" s="171"/>
      <c r="C395" s="170"/>
      <c r="D395" s="172"/>
      <c r="E395" s="139"/>
      <c r="F395" s="174"/>
      <c r="G395" s="169"/>
    </row>
    <row r="396" spans="1:7" ht="14.25" customHeight="1">
      <c r="A396" s="170"/>
      <c r="B396" s="171"/>
      <c r="C396" s="170"/>
      <c r="D396" s="172"/>
      <c r="E396" s="139"/>
      <c r="F396" s="175"/>
      <c r="G396" s="169"/>
    </row>
    <row r="397" spans="1:7" ht="14.25" customHeight="1">
      <c r="A397" s="170"/>
      <c r="B397" s="171"/>
      <c r="C397" s="170"/>
      <c r="D397" s="172"/>
      <c r="E397" s="139"/>
      <c r="F397" s="174"/>
      <c r="G397" s="169"/>
    </row>
    <row r="398" spans="1:7" ht="14.25" customHeight="1">
      <c r="A398" s="170"/>
      <c r="B398" s="171"/>
      <c r="C398" s="170"/>
      <c r="D398" s="172"/>
      <c r="E398" s="139"/>
      <c r="F398" s="174"/>
      <c r="G398" s="169"/>
    </row>
    <row r="399" spans="1:7" ht="14.25" customHeight="1">
      <c r="A399" s="170"/>
      <c r="B399" s="171"/>
      <c r="C399" s="170"/>
      <c r="D399" s="172"/>
      <c r="E399" s="139"/>
      <c r="F399" s="168"/>
      <c r="G399" s="169"/>
    </row>
    <row r="400" spans="1:7" ht="14.25" customHeight="1">
      <c r="A400" s="170"/>
      <c r="B400" s="171"/>
      <c r="C400" s="170"/>
      <c r="D400" s="172"/>
      <c r="E400" s="139"/>
      <c r="F400" s="174"/>
      <c r="G400" s="169"/>
    </row>
    <row r="401" spans="1:7" ht="14.25" customHeight="1">
      <c r="A401" s="170"/>
      <c r="B401" s="171"/>
      <c r="C401" s="170"/>
      <c r="D401" s="172"/>
      <c r="E401" s="139"/>
      <c r="F401" s="168"/>
      <c r="G401" s="169"/>
    </row>
    <row r="402" spans="1:7" ht="14.25" customHeight="1">
      <c r="A402" s="170"/>
      <c r="B402" s="171"/>
      <c r="C402" s="170"/>
      <c r="D402" s="172"/>
      <c r="E402" s="139"/>
      <c r="F402" s="168"/>
      <c r="G402" s="169"/>
    </row>
    <row r="403" spans="1:7" ht="14.25" customHeight="1">
      <c r="A403" s="170"/>
      <c r="B403" s="171"/>
      <c r="C403" s="170"/>
      <c r="D403" s="172"/>
      <c r="E403" s="139"/>
      <c r="F403" s="168"/>
      <c r="G403" s="169"/>
    </row>
    <row r="404" spans="1:7" ht="14.25" customHeight="1">
      <c r="A404" s="170"/>
      <c r="B404" s="171"/>
      <c r="C404" s="170"/>
      <c r="D404" s="172"/>
      <c r="E404" s="139"/>
      <c r="F404" s="174"/>
      <c r="G404" s="169"/>
    </row>
    <row r="405" spans="1:7" ht="14.25" customHeight="1">
      <c r="A405" s="170"/>
      <c r="B405" s="171"/>
      <c r="C405" s="170"/>
      <c r="D405" s="172"/>
      <c r="E405" s="139"/>
      <c r="F405" s="174"/>
      <c r="G405" s="169"/>
    </row>
    <row r="406" spans="1:7" ht="14.25" customHeight="1">
      <c r="A406" s="170"/>
      <c r="B406" s="171"/>
      <c r="C406" s="170"/>
      <c r="D406" s="172"/>
      <c r="E406" s="139"/>
      <c r="F406" s="174"/>
      <c r="G406" s="169"/>
    </row>
    <row r="407" spans="1:7" ht="14.25" customHeight="1">
      <c r="A407" s="170"/>
      <c r="B407" s="171"/>
      <c r="C407" s="170"/>
      <c r="D407" s="172"/>
      <c r="E407" s="139"/>
      <c r="F407" s="168"/>
      <c r="G407" s="169"/>
    </row>
    <row r="408" spans="1:7" ht="14.25" customHeight="1">
      <c r="A408" s="170"/>
      <c r="B408" s="171"/>
      <c r="C408" s="170"/>
      <c r="D408" s="172"/>
      <c r="E408" s="139"/>
      <c r="F408" s="168"/>
      <c r="G408" s="169"/>
    </row>
    <row r="409" spans="1:7" ht="14.25" customHeight="1">
      <c r="A409" s="170"/>
      <c r="B409" s="171"/>
      <c r="C409" s="170"/>
      <c r="D409" s="172"/>
      <c r="E409" s="139"/>
      <c r="F409" s="168"/>
      <c r="G409" s="169"/>
    </row>
    <row r="410" spans="1:7" ht="14.25" customHeight="1">
      <c r="A410" s="170"/>
      <c r="B410" s="171"/>
      <c r="C410" s="170"/>
      <c r="D410" s="172"/>
      <c r="E410" s="139"/>
      <c r="F410" s="174"/>
      <c r="G410" s="169"/>
    </row>
    <row r="411" spans="1:7" ht="14.25" customHeight="1">
      <c r="A411" s="170"/>
      <c r="B411" s="171"/>
      <c r="C411" s="170"/>
      <c r="D411" s="172"/>
      <c r="E411" s="139"/>
      <c r="F411" s="168"/>
      <c r="G411" s="169"/>
    </row>
    <row r="412" spans="1:7" ht="14.25" customHeight="1">
      <c r="A412" s="170"/>
      <c r="B412" s="171"/>
      <c r="C412" s="170"/>
      <c r="D412" s="172"/>
      <c r="E412" s="139"/>
      <c r="F412" s="174"/>
      <c r="G412" s="169"/>
    </row>
    <row r="413" spans="1:7" ht="14.25" customHeight="1">
      <c r="A413" s="170"/>
      <c r="B413" s="171"/>
      <c r="C413" s="170"/>
      <c r="D413" s="172"/>
      <c r="E413" s="139"/>
      <c r="F413" s="174"/>
      <c r="G413" s="169"/>
    </row>
    <row r="414" spans="1:7" ht="14.25" customHeight="1">
      <c r="A414" s="170"/>
      <c r="B414" s="171"/>
      <c r="C414" s="170"/>
      <c r="D414" s="172"/>
      <c r="E414" s="139"/>
      <c r="F414" s="174"/>
      <c r="G414" s="169"/>
    </row>
    <row r="415" spans="1:7" ht="14.25" customHeight="1">
      <c r="A415" s="170"/>
      <c r="B415" s="171"/>
      <c r="C415" s="170"/>
      <c r="D415" s="172"/>
      <c r="E415" s="139"/>
      <c r="F415" s="174"/>
      <c r="G415" s="169"/>
    </row>
    <row r="416" spans="1:7" ht="14.25" customHeight="1">
      <c r="A416" s="170"/>
      <c r="B416" s="171"/>
      <c r="C416" s="170"/>
      <c r="D416" s="172"/>
      <c r="E416" s="139"/>
      <c r="F416" s="168"/>
      <c r="G416" s="169"/>
    </row>
    <row r="417" spans="1:7" ht="14.25" customHeight="1">
      <c r="A417" s="170"/>
      <c r="B417" s="171"/>
      <c r="C417" s="170"/>
      <c r="D417" s="172"/>
      <c r="E417" s="139"/>
      <c r="F417" s="174"/>
      <c r="G417" s="169"/>
    </row>
    <row r="418" spans="1:7" ht="14.25" customHeight="1">
      <c r="A418" s="170"/>
      <c r="B418" s="171"/>
      <c r="C418" s="170"/>
      <c r="D418" s="172"/>
      <c r="E418" s="139"/>
      <c r="F418" s="174"/>
      <c r="G418" s="169"/>
    </row>
    <row r="419" spans="1:7" ht="14.25" customHeight="1">
      <c r="A419" s="170"/>
      <c r="B419" s="171"/>
      <c r="C419" s="170"/>
      <c r="D419" s="172"/>
      <c r="E419" s="139"/>
      <c r="F419" s="175"/>
      <c r="G419" s="169"/>
    </row>
    <row r="420" spans="1:7" ht="14.25" customHeight="1">
      <c r="A420" s="170"/>
      <c r="B420" s="171"/>
      <c r="C420" s="170"/>
      <c r="D420" s="172"/>
      <c r="E420" s="139"/>
      <c r="F420" s="175"/>
      <c r="G420" s="169"/>
    </row>
    <row r="421" spans="1:7" ht="14.25" customHeight="1">
      <c r="A421" s="170"/>
      <c r="B421" s="171"/>
      <c r="C421" s="170"/>
      <c r="D421" s="172"/>
      <c r="E421" s="139"/>
      <c r="F421" s="175"/>
      <c r="G421" s="169"/>
    </row>
    <row r="422" spans="1:7" ht="14.25" customHeight="1">
      <c r="A422" s="170"/>
      <c r="B422" s="171"/>
      <c r="C422" s="170"/>
      <c r="D422" s="172"/>
      <c r="E422" s="139"/>
      <c r="F422" s="174"/>
      <c r="G422" s="169"/>
    </row>
    <row r="423" spans="1:7" ht="14.25" customHeight="1">
      <c r="A423" s="170"/>
      <c r="B423" s="171"/>
      <c r="C423" s="170"/>
      <c r="D423" s="172"/>
      <c r="E423" s="139"/>
      <c r="F423" s="175"/>
      <c r="G423" s="169"/>
    </row>
    <row r="424" spans="1:7" ht="14.25" customHeight="1">
      <c r="A424" s="170"/>
      <c r="B424" s="171"/>
      <c r="C424" s="170"/>
      <c r="D424" s="172"/>
      <c r="E424" s="139"/>
      <c r="F424" s="174"/>
      <c r="G424" s="169"/>
    </row>
    <row r="425" spans="1:7" ht="14.25" customHeight="1">
      <c r="A425" s="170"/>
      <c r="B425" s="171"/>
      <c r="C425" s="170"/>
      <c r="D425" s="173"/>
      <c r="E425" s="139"/>
      <c r="F425" s="168"/>
      <c r="G425" s="169"/>
    </row>
    <row r="426" spans="1:7" ht="14.25" customHeight="1">
      <c r="A426" s="170"/>
      <c r="B426" s="171"/>
      <c r="C426" s="170"/>
      <c r="D426" s="172"/>
      <c r="E426" s="139"/>
      <c r="F426" s="174"/>
      <c r="G426" s="169"/>
    </row>
    <row r="427" spans="1:7" ht="14.25" customHeight="1">
      <c r="A427" s="170"/>
      <c r="B427" s="171"/>
      <c r="C427" s="170"/>
      <c r="D427" s="172"/>
      <c r="E427" s="139"/>
      <c r="F427" s="174"/>
      <c r="G427" s="169"/>
    </row>
    <row r="428" spans="1:7" ht="14.25" customHeight="1">
      <c r="A428" s="170"/>
      <c r="B428" s="171"/>
      <c r="C428" s="170"/>
      <c r="D428" s="172"/>
      <c r="E428" s="139"/>
      <c r="F428" s="175"/>
      <c r="G428" s="169"/>
    </row>
    <row r="429" spans="1:7" ht="14.25" customHeight="1">
      <c r="A429" s="170"/>
      <c r="B429" s="171"/>
      <c r="C429" s="170"/>
      <c r="D429" s="172"/>
      <c r="E429" s="139"/>
      <c r="F429" s="174"/>
      <c r="G429" s="169"/>
    </row>
    <row r="430" spans="1:7" ht="14.25" customHeight="1">
      <c r="A430" s="170"/>
      <c r="B430" s="171"/>
      <c r="C430" s="170"/>
      <c r="D430" s="172"/>
      <c r="E430" s="139"/>
      <c r="F430" s="174"/>
      <c r="G430" s="169"/>
    </row>
    <row r="431" spans="1:7" ht="14.25" customHeight="1">
      <c r="A431" s="170"/>
      <c r="B431" s="171"/>
      <c r="C431" s="170"/>
      <c r="D431" s="172"/>
      <c r="E431" s="139"/>
      <c r="F431" s="174"/>
      <c r="G431" s="169"/>
    </row>
    <row r="432" spans="1:7" ht="14.25" customHeight="1">
      <c r="A432" s="170"/>
      <c r="B432" s="171"/>
      <c r="C432" s="170"/>
      <c r="D432" s="172"/>
      <c r="E432" s="139"/>
      <c r="F432" s="174"/>
      <c r="G432" s="169"/>
    </row>
    <row r="433" spans="1:7" ht="14.25" customHeight="1">
      <c r="A433" s="170"/>
      <c r="B433" s="171"/>
      <c r="C433" s="170"/>
      <c r="D433" s="172"/>
      <c r="E433" s="139"/>
      <c r="F433" s="168"/>
      <c r="G433" s="169"/>
    </row>
    <row r="434" spans="1:7" ht="14.25" customHeight="1">
      <c r="A434" s="170"/>
      <c r="B434" s="171"/>
      <c r="C434" s="170"/>
      <c r="D434" s="173"/>
      <c r="E434" s="139"/>
      <c r="F434" s="175"/>
      <c r="G434" s="169"/>
    </row>
    <row r="435" spans="1:7" ht="14.25" customHeight="1">
      <c r="A435" s="170"/>
      <c r="B435" s="171"/>
      <c r="C435" s="170"/>
      <c r="D435" s="173"/>
      <c r="E435" s="139"/>
      <c r="F435" s="174"/>
      <c r="G435" s="169"/>
    </row>
    <row r="436" spans="1:7" ht="14.25" customHeight="1">
      <c r="A436" s="139"/>
      <c r="B436" s="172"/>
      <c r="C436" s="170"/>
      <c r="D436" s="172"/>
      <c r="E436" s="139"/>
      <c r="F436" s="174"/>
      <c r="G436" s="169"/>
    </row>
    <row r="437" spans="1:7" ht="14.25" customHeight="1">
      <c r="A437" s="139"/>
      <c r="B437" s="172"/>
      <c r="C437" s="170"/>
      <c r="D437" s="172"/>
      <c r="E437" s="139"/>
      <c r="F437" s="174"/>
      <c r="G437" s="169"/>
    </row>
    <row r="438" spans="1:7" ht="14.25" customHeight="1">
      <c r="A438" s="139"/>
      <c r="B438" s="172"/>
      <c r="C438" s="170"/>
      <c r="D438" s="172"/>
      <c r="E438" s="139"/>
      <c r="F438" s="168"/>
      <c r="G438" s="169"/>
    </row>
    <row r="439" spans="1:7" ht="14.25" customHeight="1">
      <c r="A439" s="170"/>
      <c r="B439" s="171"/>
      <c r="C439" s="170"/>
      <c r="D439" s="172"/>
      <c r="E439" s="139"/>
      <c r="F439" s="175"/>
      <c r="G439" s="169"/>
    </row>
    <row r="440" spans="1:7" ht="14.25" customHeight="1">
      <c r="A440" s="170"/>
      <c r="B440" s="171"/>
      <c r="C440" s="170"/>
      <c r="D440" s="172"/>
      <c r="E440" s="139"/>
      <c r="F440" s="175"/>
      <c r="G440" s="169"/>
    </row>
    <row r="441" spans="1:7" ht="14.25" customHeight="1">
      <c r="A441" s="170"/>
      <c r="B441" s="171"/>
      <c r="C441" s="170"/>
      <c r="D441" s="173"/>
      <c r="E441" s="139"/>
      <c r="F441" s="175"/>
      <c r="G441" s="169"/>
    </row>
    <row r="442" spans="1:7" ht="14.25" customHeight="1">
      <c r="A442" s="170"/>
      <c r="B442" s="171"/>
      <c r="C442" s="170"/>
      <c r="D442" s="172"/>
      <c r="E442" s="139"/>
      <c r="F442" s="168"/>
      <c r="G442" s="169"/>
    </row>
    <row r="443" spans="1:7" ht="14.25" customHeight="1">
      <c r="A443" s="170"/>
      <c r="B443" s="171"/>
      <c r="C443" s="170"/>
      <c r="D443" s="172"/>
      <c r="E443" s="139"/>
      <c r="F443" s="168"/>
      <c r="G443" s="169"/>
    </row>
    <row r="444" spans="1:7" ht="14.25" customHeight="1">
      <c r="A444" s="170"/>
      <c r="B444" s="171"/>
      <c r="C444" s="170"/>
      <c r="D444" s="172"/>
      <c r="E444" s="139"/>
      <c r="F444" s="174"/>
      <c r="G444" s="169"/>
    </row>
    <row r="445" spans="1:7" ht="14.25" customHeight="1">
      <c r="A445" s="170"/>
      <c r="B445" s="171"/>
      <c r="C445" s="170"/>
      <c r="D445" s="172"/>
      <c r="E445" s="139"/>
      <c r="F445" s="168"/>
      <c r="G445" s="169"/>
    </row>
    <row r="446" spans="1:7" ht="14.25" customHeight="1">
      <c r="A446" s="170"/>
      <c r="B446" s="171"/>
      <c r="C446" s="170"/>
      <c r="D446" s="172"/>
      <c r="E446" s="139"/>
      <c r="F446" s="174"/>
      <c r="G446" s="169"/>
    </row>
    <row r="447" spans="1:7" ht="14.25" customHeight="1">
      <c r="A447" s="170"/>
      <c r="B447" s="171"/>
      <c r="C447" s="170"/>
      <c r="D447" s="172"/>
      <c r="E447" s="139"/>
      <c r="F447" s="168"/>
      <c r="G447" s="169"/>
    </row>
    <row r="448" spans="1:7" ht="14.25" customHeight="1">
      <c r="A448" s="170"/>
      <c r="B448" s="171"/>
      <c r="C448" s="170"/>
      <c r="D448" s="172"/>
      <c r="E448" s="139"/>
      <c r="F448" s="168"/>
      <c r="G448" s="169"/>
    </row>
    <row r="449" spans="1:7" ht="14.25" customHeight="1">
      <c r="A449" s="170"/>
      <c r="B449" s="171"/>
      <c r="C449" s="170"/>
      <c r="D449" s="172"/>
      <c r="E449" s="139"/>
      <c r="F449" s="174"/>
      <c r="G449" s="169"/>
    </row>
    <row r="450" spans="1:7" ht="14.25" customHeight="1">
      <c r="A450" s="170"/>
      <c r="B450" s="171"/>
      <c r="C450" s="170"/>
      <c r="D450" s="172"/>
      <c r="E450" s="139"/>
      <c r="F450" s="168"/>
      <c r="G450" s="169"/>
    </row>
    <row r="451" spans="1:7" ht="14.25" customHeight="1">
      <c r="A451" s="170"/>
      <c r="B451" s="171"/>
      <c r="C451" s="170"/>
      <c r="D451" s="172"/>
      <c r="E451" s="139"/>
      <c r="F451" s="174"/>
      <c r="G451" s="169"/>
    </row>
    <row r="452" spans="1:7" ht="14.25" customHeight="1">
      <c r="A452" s="170"/>
      <c r="B452" s="171"/>
      <c r="C452" s="170"/>
      <c r="D452" s="172"/>
      <c r="E452" s="139"/>
      <c r="F452" s="174"/>
      <c r="G452" s="169"/>
    </row>
    <row r="453" spans="1:7" ht="14.25" customHeight="1">
      <c r="A453" s="170"/>
      <c r="B453" s="171"/>
      <c r="C453" s="170"/>
      <c r="D453" s="172"/>
      <c r="E453" s="139"/>
      <c r="F453" s="168"/>
      <c r="G453" s="169"/>
    </row>
    <row r="454" spans="1:7" ht="14.25" customHeight="1">
      <c r="A454" s="170"/>
      <c r="B454" s="171"/>
      <c r="C454" s="170"/>
      <c r="D454" s="172"/>
      <c r="E454" s="139"/>
      <c r="F454" s="174"/>
      <c r="G454" s="169"/>
    </row>
    <row r="455" spans="1:7" ht="14.25" customHeight="1">
      <c r="A455" s="170"/>
      <c r="B455" s="171"/>
      <c r="C455" s="170"/>
      <c r="D455" s="172"/>
      <c r="E455" s="139"/>
      <c r="F455" s="174"/>
      <c r="G455" s="169"/>
    </row>
    <row r="456" spans="1:7" ht="14.25" customHeight="1">
      <c r="A456" s="170"/>
      <c r="B456" s="171"/>
      <c r="C456" s="170"/>
      <c r="D456" s="172"/>
      <c r="E456" s="139"/>
      <c r="F456" s="168"/>
      <c r="G456" s="169"/>
    </row>
    <row r="457" spans="1:7" ht="14.25" customHeight="1">
      <c r="A457" s="170"/>
      <c r="B457" s="171"/>
      <c r="C457" s="170"/>
      <c r="D457" s="172"/>
      <c r="E457" s="139"/>
      <c r="F457" s="168"/>
      <c r="G457" s="169"/>
    </row>
    <row r="458" spans="1:7" ht="14.25" customHeight="1">
      <c r="A458" s="170"/>
      <c r="B458" s="171"/>
      <c r="C458" s="170"/>
      <c r="D458" s="172"/>
      <c r="E458" s="139"/>
      <c r="F458" s="174"/>
      <c r="G458" s="169"/>
    </row>
    <row r="459" spans="1:7" ht="14.25" customHeight="1">
      <c r="A459" s="170"/>
      <c r="B459" s="171"/>
      <c r="C459" s="170"/>
      <c r="D459" s="172"/>
      <c r="E459" s="139"/>
      <c r="F459" s="174"/>
      <c r="G459" s="169"/>
    </row>
    <row r="460" spans="1:7" ht="14.25" customHeight="1">
      <c r="A460" s="170"/>
      <c r="B460" s="171"/>
      <c r="C460" s="170"/>
      <c r="D460" s="173"/>
      <c r="E460" s="139"/>
      <c r="F460" s="174"/>
      <c r="G460" s="169"/>
    </row>
    <row r="461" spans="1:7" ht="14.25" customHeight="1">
      <c r="A461" s="170"/>
      <c r="B461" s="171"/>
      <c r="C461" s="170"/>
      <c r="D461" s="172"/>
      <c r="E461" s="139"/>
      <c r="F461" s="168"/>
      <c r="G461" s="169"/>
    </row>
    <row r="462" spans="1:7" ht="14.25" customHeight="1">
      <c r="A462" s="139"/>
      <c r="B462" s="172"/>
      <c r="C462" s="139"/>
      <c r="D462" s="172"/>
      <c r="E462" s="139"/>
      <c r="F462" s="174"/>
      <c r="G462" s="169"/>
    </row>
    <row r="463" spans="1:7" ht="14.25" customHeight="1">
      <c r="A463" s="139"/>
      <c r="B463" s="172"/>
      <c r="C463" s="139"/>
      <c r="D463" s="172"/>
      <c r="E463" s="139"/>
      <c r="F463" s="174"/>
      <c r="G463" s="169"/>
    </row>
    <row r="464" spans="1:7" ht="14.25" customHeight="1">
      <c r="A464" s="170"/>
      <c r="B464" s="171"/>
      <c r="C464" s="170"/>
      <c r="D464" s="172"/>
      <c r="E464" s="139"/>
      <c r="F464" s="168"/>
      <c r="G464" s="169"/>
    </row>
    <row r="465" spans="1:7" ht="14.25" customHeight="1">
      <c r="A465" s="170"/>
      <c r="B465" s="171"/>
      <c r="C465" s="170"/>
      <c r="D465" s="172"/>
      <c r="E465" s="139"/>
      <c r="F465" s="174"/>
      <c r="G465" s="169"/>
    </row>
    <row r="466" spans="1:7" ht="14.25" customHeight="1">
      <c r="A466" s="170"/>
      <c r="B466" s="171"/>
      <c r="C466" s="170"/>
      <c r="D466" s="172"/>
      <c r="E466" s="139"/>
      <c r="F466" s="168"/>
      <c r="G466" s="169"/>
    </row>
    <row r="467" spans="1:7" ht="14.25" customHeight="1">
      <c r="A467" s="170"/>
      <c r="B467" s="171"/>
      <c r="C467" s="170"/>
      <c r="D467" s="172"/>
      <c r="E467" s="139"/>
      <c r="F467" s="168"/>
      <c r="G467" s="169"/>
    </row>
    <row r="468" spans="1:7" ht="14.25" customHeight="1">
      <c r="A468" s="170"/>
      <c r="B468" s="171"/>
      <c r="C468" s="170"/>
      <c r="D468" s="172"/>
      <c r="E468" s="139"/>
      <c r="F468" s="174"/>
      <c r="G468" s="169"/>
    </row>
    <row r="469" spans="1:7" ht="14.25" customHeight="1">
      <c r="A469" s="170"/>
      <c r="B469" s="171"/>
      <c r="C469" s="170"/>
      <c r="D469" s="172"/>
      <c r="E469" s="139"/>
      <c r="F469" s="174"/>
      <c r="G469" s="169"/>
    </row>
    <row r="470" spans="1:7" ht="14.25" customHeight="1">
      <c r="A470" s="170"/>
      <c r="B470" s="171"/>
      <c r="C470" s="170"/>
      <c r="D470" s="172"/>
      <c r="E470" s="139"/>
      <c r="F470" s="174"/>
      <c r="G470" s="169"/>
    </row>
    <row r="471" spans="1:7" ht="14.25" customHeight="1">
      <c r="A471" s="170"/>
      <c r="B471" s="171"/>
      <c r="C471" s="170"/>
      <c r="D471" s="172"/>
      <c r="E471" s="139"/>
      <c r="F471" s="174"/>
      <c r="G471" s="169"/>
    </row>
    <row r="472" spans="1:7" ht="14.25" customHeight="1">
      <c r="A472" s="170"/>
      <c r="B472" s="171"/>
      <c r="C472" s="170"/>
      <c r="D472" s="172"/>
      <c r="E472" s="139"/>
      <c r="F472" s="174"/>
      <c r="G472" s="169"/>
    </row>
    <row r="473" spans="1:7" ht="14.25" customHeight="1">
      <c r="A473" s="170"/>
      <c r="B473" s="171"/>
      <c r="C473" s="170"/>
      <c r="D473" s="172"/>
      <c r="E473" s="139"/>
      <c r="F473" s="174"/>
      <c r="G473" s="169"/>
    </row>
    <row r="474" spans="1:7" ht="14.25" customHeight="1">
      <c r="A474" s="170"/>
      <c r="B474" s="171"/>
      <c r="C474" s="170"/>
      <c r="D474" s="172"/>
      <c r="E474" s="139"/>
      <c r="F474" s="174"/>
      <c r="G474" s="169"/>
    </row>
    <row r="475" spans="1:7" ht="14.25" customHeight="1">
      <c r="A475" s="170"/>
      <c r="B475" s="171"/>
      <c r="C475" s="170"/>
      <c r="D475" s="172"/>
      <c r="E475" s="139"/>
      <c r="F475" s="174"/>
      <c r="G475" s="169"/>
    </row>
    <row r="476" spans="1:7" ht="14.25" customHeight="1">
      <c r="A476" s="170"/>
      <c r="B476" s="171"/>
      <c r="C476" s="170"/>
      <c r="D476" s="172"/>
      <c r="E476" s="139"/>
      <c r="F476" s="168"/>
      <c r="G476" s="169"/>
    </row>
    <row r="477" spans="1:7" ht="14.25" customHeight="1">
      <c r="A477" s="170"/>
      <c r="B477" s="171"/>
      <c r="C477" s="170"/>
      <c r="D477" s="172"/>
      <c r="E477" s="139"/>
      <c r="F477" s="174"/>
      <c r="G477" s="169"/>
    </row>
    <row r="478" spans="1:7" ht="14.25" customHeight="1">
      <c r="A478" s="170"/>
      <c r="B478" s="171"/>
      <c r="C478" s="170"/>
      <c r="D478" s="172"/>
      <c r="E478" s="139"/>
      <c r="F478" s="174"/>
      <c r="G478" s="169"/>
    </row>
    <row r="479" spans="1:7" ht="14.25" customHeight="1">
      <c r="A479" s="170"/>
      <c r="B479" s="171"/>
      <c r="C479" s="170"/>
      <c r="D479" s="172"/>
      <c r="E479" s="139"/>
      <c r="F479" s="174"/>
      <c r="G479" s="169"/>
    </row>
    <row r="480" spans="1:7" ht="14.25" customHeight="1">
      <c r="A480" s="170"/>
      <c r="B480" s="171"/>
      <c r="C480" s="170"/>
      <c r="D480" s="172"/>
      <c r="E480" s="139"/>
      <c r="F480" s="168"/>
      <c r="G480" s="169"/>
    </row>
    <row r="481" spans="1:7" ht="14.25" customHeight="1">
      <c r="A481" s="170"/>
      <c r="B481" s="171"/>
      <c r="C481" s="170"/>
      <c r="D481" s="172"/>
      <c r="E481" s="139"/>
      <c r="F481" s="175"/>
      <c r="G481" s="169"/>
    </row>
    <row r="482" spans="1:7" ht="14.25" customHeight="1">
      <c r="A482" s="170"/>
      <c r="B482" s="171"/>
      <c r="C482" s="170"/>
      <c r="D482" s="172"/>
      <c r="E482" s="139"/>
      <c r="F482" s="174"/>
      <c r="G482" s="169"/>
    </row>
    <row r="483" spans="1:7" ht="14.25" customHeight="1">
      <c r="A483" s="170"/>
      <c r="B483" s="171"/>
      <c r="C483" s="170"/>
      <c r="D483" s="172"/>
      <c r="E483" s="139"/>
      <c r="F483" s="175"/>
      <c r="G483" s="169"/>
    </row>
    <row r="484" spans="1:7" ht="14.25" customHeight="1">
      <c r="A484" s="170"/>
      <c r="B484" s="171"/>
      <c r="C484" s="170"/>
      <c r="D484" s="172"/>
      <c r="E484" s="139"/>
      <c r="F484" s="175"/>
      <c r="G484" s="169"/>
    </row>
    <row r="485" spans="1:7" ht="14.25" customHeight="1">
      <c r="A485" s="170"/>
      <c r="B485" s="171"/>
      <c r="C485" s="170"/>
      <c r="D485" s="172"/>
      <c r="E485" s="139"/>
      <c r="F485" s="175"/>
      <c r="G485" s="169"/>
    </row>
    <row r="486" spans="1:7" ht="14.25" customHeight="1">
      <c r="A486" s="170"/>
      <c r="B486" s="171"/>
      <c r="C486" s="170"/>
      <c r="D486" s="172"/>
      <c r="E486" s="139"/>
      <c r="F486" s="174"/>
      <c r="G486" s="169"/>
    </row>
    <row r="487" spans="1:7" ht="14.25" customHeight="1">
      <c r="A487" s="170"/>
      <c r="B487" s="171"/>
      <c r="C487" s="170"/>
      <c r="D487" s="172"/>
      <c r="E487" s="139"/>
      <c r="F487" s="174"/>
      <c r="G487" s="169"/>
    </row>
    <row r="488" spans="1:7" ht="14.25" customHeight="1">
      <c r="A488" s="170"/>
      <c r="B488" s="171"/>
      <c r="C488" s="170"/>
      <c r="D488" s="172"/>
      <c r="E488" s="139"/>
      <c r="F488" s="174"/>
      <c r="G488" s="169"/>
    </row>
    <row r="489" spans="1:7" ht="14.25" customHeight="1">
      <c r="A489" s="170"/>
      <c r="B489" s="171"/>
      <c r="C489" s="170"/>
      <c r="D489" s="172"/>
      <c r="E489" s="139"/>
      <c r="F489" s="174"/>
      <c r="G489" s="169"/>
    </row>
    <row r="490" spans="1:7" ht="14.25" customHeight="1">
      <c r="A490" s="170"/>
      <c r="B490" s="171"/>
      <c r="C490" s="170"/>
      <c r="D490" s="172"/>
      <c r="E490" s="139"/>
      <c r="F490" s="168"/>
      <c r="G490" s="169"/>
    </row>
    <row r="491" spans="1:7" ht="14.25" customHeight="1">
      <c r="A491" s="170"/>
      <c r="B491" s="171"/>
      <c r="C491" s="170"/>
      <c r="D491" s="172"/>
      <c r="E491" s="139"/>
      <c r="F491" s="174"/>
      <c r="G491" s="169"/>
    </row>
    <row r="492" spans="1:7" ht="14.25" customHeight="1">
      <c r="A492" s="170"/>
      <c r="B492" s="171"/>
      <c r="C492" s="170"/>
      <c r="D492" s="172"/>
      <c r="E492" s="139"/>
      <c r="F492" s="174"/>
      <c r="G492" s="169"/>
    </row>
    <row r="493" spans="1:7" ht="14.25" customHeight="1">
      <c r="A493" s="170"/>
      <c r="B493" s="171"/>
      <c r="C493" s="170"/>
      <c r="D493" s="172"/>
      <c r="E493" s="139"/>
      <c r="F493" s="175"/>
      <c r="G493" s="169"/>
    </row>
    <row r="494" spans="1:7" ht="14.25" customHeight="1">
      <c r="A494" s="170"/>
      <c r="B494" s="171"/>
      <c r="C494" s="170"/>
      <c r="D494" s="172"/>
      <c r="E494" s="139"/>
      <c r="F494" s="174"/>
      <c r="G494" s="169"/>
    </row>
    <row r="495" spans="1:7" ht="14.25" customHeight="1">
      <c r="A495" s="170"/>
      <c r="B495" s="171"/>
      <c r="C495" s="170"/>
      <c r="D495" s="172"/>
      <c r="E495" s="139"/>
      <c r="F495" s="174"/>
      <c r="G495" s="169"/>
    </row>
    <row r="496" spans="1:7" ht="14.25" customHeight="1">
      <c r="A496" s="170"/>
      <c r="B496" s="171"/>
      <c r="C496" s="170"/>
      <c r="D496" s="172"/>
      <c r="E496" s="139"/>
      <c r="F496" s="174"/>
      <c r="G496" s="169"/>
    </row>
    <row r="497" spans="1:7" ht="14.25" customHeight="1">
      <c r="A497" s="170"/>
      <c r="B497" s="171"/>
      <c r="C497" s="170"/>
      <c r="D497" s="172"/>
      <c r="E497" s="139"/>
      <c r="F497" s="175"/>
      <c r="G497" s="169"/>
    </row>
    <row r="498" spans="1:7" ht="14.25" customHeight="1">
      <c r="A498" s="170"/>
      <c r="B498" s="171"/>
      <c r="C498" s="170"/>
      <c r="D498" s="172"/>
      <c r="E498" s="139"/>
      <c r="F498" s="174"/>
      <c r="G498" s="169"/>
    </row>
    <row r="499" spans="1:7" ht="14.25" customHeight="1">
      <c r="A499" s="170"/>
      <c r="B499" s="171"/>
      <c r="C499" s="170"/>
      <c r="D499" s="172"/>
      <c r="E499" s="139"/>
      <c r="F499" s="174"/>
      <c r="G499" s="169"/>
    </row>
    <row r="500" spans="1:7" ht="14.25" customHeight="1">
      <c r="A500" s="170"/>
      <c r="B500" s="171"/>
      <c r="C500" s="170"/>
      <c r="D500" s="172"/>
      <c r="E500" s="139"/>
      <c r="F500" s="174"/>
      <c r="G500" s="169"/>
    </row>
    <row r="501" spans="1:7" ht="14.25" customHeight="1">
      <c r="A501" s="170"/>
      <c r="B501" s="171"/>
      <c r="C501" s="170"/>
      <c r="D501" s="172"/>
      <c r="E501" s="139"/>
      <c r="F501" s="175"/>
      <c r="G501" s="169"/>
    </row>
    <row r="502" spans="1:7" ht="14.25" customHeight="1">
      <c r="A502" s="170"/>
      <c r="B502" s="171"/>
      <c r="C502" s="170"/>
      <c r="D502" s="172"/>
      <c r="E502" s="139"/>
      <c r="F502" s="174"/>
      <c r="G502" s="169"/>
    </row>
    <row r="503" spans="1:7" ht="14.25" customHeight="1">
      <c r="A503" s="170"/>
      <c r="B503" s="171"/>
      <c r="C503" s="170"/>
      <c r="D503" s="172"/>
      <c r="E503" s="139"/>
      <c r="F503" s="168"/>
      <c r="G503" s="169"/>
    </row>
    <row r="504" spans="1:7" ht="14.25" customHeight="1">
      <c r="A504" s="170"/>
      <c r="B504" s="171"/>
      <c r="C504" s="170"/>
      <c r="D504" s="172"/>
      <c r="E504" s="139"/>
      <c r="F504" s="174"/>
      <c r="G504" s="169"/>
    </row>
    <row r="505" spans="1:7" ht="14.25" customHeight="1">
      <c r="A505" s="170"/>
      <c r="B505" s="171"/>
      <c r="C505" s="170"/>
      <c r="D505" s="172"/>
      <c r="E505" s="139"/>
      <c r="F505" s="168"/>
      <c r="G505" s="169"/>
    </row>
    <row r="506" spans="1:7" ht="14.25" customHeight="1">
      <c r="A506" s="170"/>
      <c r="B506" s="171"/>
      <c r="C506" s="170"/>
      <c r="D506" s="172"/>
      <c r="E506" s="139"/>
      <c r="F506" s="175"/>
      <c r="G506" s="169"/>
    </row>
    <row r="507" spans="1:7" ht="14.25" customHeight="1">
      <c r="A507" s="170"/>
      <c r="B507" s="171"/>
      <c r="C507" s="170"/>
      <c r="D507" s="172"/>
      <c r="E507" s="139"/>
      <c r="F507" s="174"/>
      <c r="G507" s="169"/>
    </row>
    <row r="508" spans="1:7" ht="14.25" customHeight="1">
      <c r="A508" s="170"/>
      <c r="B508" s="171"/>
      <c r="C508" s="170"/>
      <c r="D508" s="172"/>
      <c r="E508" s="139"/>
      <c r="F508" s="175"/>
      <c r="G508" s="169"/>
    </row>
    <row r="509" spans="1:7" ht="14.25" customHeight="1">
      <c r="A509" s="170"/>
      <c r="B509" s="171"/>
      <c r="C509" s="170"/>
      <c r="D509" s="172"/>
      <c r="E509" s="139"/>
      <c r="F509" s="174"/>
      <c r="G509" s="169"/>
    </row>
    <row r="510" spans="1:7" ht="14.25" customHeight="1">
      <c r="A510" s="170"/>
      <c r="B510" s="171"/>
      <c r="C510" s="170"/>
      <c r="D510" s="172"/>
      <c r="E510" s="139"/>
      <c r="F510" s="175"/>
      <c r="G510" s="169"/>
    </row>
    <row r="511" spans="1:7" ht="14.25" customHeight="1">
      <c r="A511" s="170"/>
      <c r="B511" s="171"/>
      <c r="C511" s="170"/>
      <c r="D511" s="172"/>
      <c r="E511" s="139"/>
      <c r="F511" s="174"/>
      <c r="G511" s="169"/>
    </row>
    <row r="512" spans="1:7" ht="14.25" customHeight="1">
      <c r="A512" s="170"/>
      <c r="B512" s="171"/>
      <c r="C512" s="170"/>
      <c r="D512" s="172"/>
      <c r="E512" s="139"/>
      <c r="F512" s="174"/>
      <c r="G512" s="169"/>
    </row>
    <row r="513" spans="1:7" ht="14.25" customHeight="1">
      <c r="A513" s="170"/>
      <c r="B513" s="171"/>
      <c r="C513" s="170"/>
      <c r="D513" s="172"/>
      <c r="E513" s="139"/>
      <c r="F513" s="175"/>
      <c r="G513" s="169"/>
    </row>
    <row r="514" spans="1:7" ht="14.25" customHeight="1">
      <c r="A514" s="170"/>
      <c r="B514" s="171"/>
      <c r="C514" s="170"/>
      <c r="D514" s="172"/>
      <c r="E514" s="139"/>
      <c r="F514" s="168"/>
      <c r="G514" s="169"/>
    </row>
    <row r="515" spans="1:7" ht="14.25" customHeight="1">
      <c r="A515" s="170"/>
      <c r="B515" s="171"/>
      <c r="C515" s="170"/>
      <c r="D515" s="172"/>
      <c r="E515" s="139"/>
      <c r="F515" s="174"/>
      <c r="G515" s="169"/>
    </row>
    <row r="516" spans="1:7" ht="14.25" customHeight="1">
      <c r="A516" s="170"/>
      <c r="B516" s="171"/>
      <c r="C516" s="170"/>
      <c r="D516" s="172"/>
      <c r="E516" s="139"/>
      <c r="F516" s="174"/>
      <c r="G516" s="169"/>
    </row>
    <row r="517" spans="1:7" ht="14.25" customHeight="1">
      <c r="A517" s="170"/>
      <c r="B517" s="171"/>
      <c r="C517" s="170"/>
      <c r="D517" s="172"/>
      <c r="E517" s="139"/>
      <c r="F517" s="168"/>
      <c r="G517" s="169"/>
    </row>
    <row r="518" spans="1:7" ht="14.25" customHeight="1">
      <c r="A518" s="170"/>
      <c r="B518" s="171"/>
      <c r="C518" s="170"/>
      <c r="D518" s="172"/>
      <c r="E518" s="139"/>
      <c r="F518" s="174"/>
      <c r="G518" s="169"/>
    </row>
    <row r="519" spans="1:7" ht="14.25" customHeight="1">
      <c r="A519" s="170"/>
      <c r="B519" s="171"/>
      <c r="C519" s="170"/>
      <c r="D519" s="172"/>
      <c r="E519" s="139"/>
      <c r="F519" s="174"/>
      <c r="G519" s="169"/>
    </row>
    <row r="520" spans="1:7" ht="14.25" customHeight="1">
      <c r="A520" s="170"/>
      <c r="B520" s="171"/>
      <c r="C520" s="170"/>
      <c r="D520" s="172"/>
      <c r="E520" s="139"/>
      <c r="F520" s="174"/>
      <c r="G520" s="169"/>
    </row>
    <row r="521" spans="1:7" ht="14.25" customHeight="1">
      <c r="A521" s="170"/>
      <c r="B521" s="171"/>
      <c r="C521" s="170"/>
      <c r="D521" s="172"/>
      <c r="E521" s="139"/>
      <c r="F521" s="174"/>
      <c r="G521" s="169"/>
    </row>
    <row r="522" spans="1:7" ht="14.25" customHeight="1">
      <c r="A522" s="170"/>
      <c r="B522" s="171"/>
      <c r="C522" s="170"/>
      <c r="D522" s="172"/>
      <c r="E522" s="139"/>
      <c r="F522" s="175"/>
      <c r="G522" s="169"/>
    </row>
    <row r="523" spans="1:7" ht="14.25" customHeight="1">
      <c r="A523" s="170"/>
      <c r="B523" s="171"/>
      <c r="C523" s="170"/>
      <c r="D523" s="172"/>
      <c r="E523" s="139"/>
      <c r="F523" s="174"/>
      <c r="G523" s="169"/>
    </row>
    <row r="524" spans="1:7" ht="14.25" customHeight="1">
      <c r="A524" s="170"/>
      <c r="B524" s="171"/>
      <c r="C524" s="170"/>
      <c r="D524" s="172"/>
      <c r="E524" s="139"/>
      <c r="F524" s="174"/>
      <c r="G524" s="169"/>
    </row>
    <row r="525" spans="1:7" ht="14.25" customHeight="1">
      <c r="A525" s="170"/>
      <c r="B525" s="171"/>
      <c r="C525" s="170"/>
      <c r="D525" s="172"/>
      <c r="E525" s="139"/>
      <c r="F525" s="174"/>
      <c r="G525" s="169"/>
    </row>
    <row r="526" spans="1:7" ht="14.25" customHeight="1">
      <c r="A526" s="170"/>
      <c r="B526" s="171"/>
      <c r="C526" s="170"/>
      <c r="D526" s="172"/>
      <c r="E526" s="139"/>
      <c r="F526" s="174"/>
      <c r="G526" s="169"/>
    </row>
    <row r="527" spans="1:7" ht="14.25" customHeight="1">
      <c r="A527" s="170"/>
      <c r="B527" s="171"/>
      <c r="C527" s="170"/>
      <c r="D527" s="172"/>
      <c r="E527" s="139"/>
      <c r="F527" s="175"/>
      <c r="G527" s="169"/>
    </row>
    <row r="528" spans="1:7" ht="14.25" customHeight="1">
      <c r="A528" s="170"/>
      <c r="B528" s="171"/>
      <c r="C528" s="170"/>
      <c r="D528" s="172"/>
      <c r="E528" s="139"/>
      <c r="F528" s="174"/>
      <c r="G528" s="169"/>
    </row>
    <row r="529" spans="1:7" ht="14.25" customHeight="1">
      <c r="A529" s="170"/>
      <c r="B529" s="171"/>
      <c r="C529" s="170"/>
      <c r="D529" s="172"/>
      <c r="E529" s="139"/>
      <c r="F529" s="175"/>
      <c r="G529" s="169"/>
    </row>
    <row r="530" spans="1:7" ht="14.25" customHeight="1">
      <c r="A530" s="139"/>
      <c r="B530" s="172"/>
      <c r="C530" s="170"/>
      <c r="D530" s="172"/>
      <c r="E530" s="139"/>
      <c r="F530" s="174"/>
      <c r="G530" s="169"/>
    </row>
    <row r="531" spans="1:7" ht="14.25" customHeight="1">
      <c r="A531" s="139"/>
      <c r="B531" s="172"/>
      <c r="C531" s="139"/>
      <c r="D531" s="172"/>
      <c r="E531" s="139"/>
      <c r="F531" s="174"/>
      <c r="G531" s="169"/>
    </row>
    <row r="532" spans="1:7" ht="14.25" customHeight="1">
      <c r="A532" s="139"/>
      <c r="B532" s="172"/>
      <c r="C532" s="139"/>
      <c r="D532" s="172"/>
      <c r="E532" s="139"/>
      <c r="F532" s="174"/>
      <c r="G532" s="169"/>
    </row>
    <row r="533" spans="1:7" ht="14.25" customHeight="1">
      <c r="A533" s="139"/>
      <c r="B533" s="172"/>
      <c r="C533" s="139"/>
      <c r="D533" s="172"/>
      <c r="E533" s="139"/>
      <c r="F533" s="174"/>
      <c r="G533" s="169"/>
    </row>
    <row r="534" spans="1:7" ht="14.25" customHeight="1">
      <c r="A534" s="170"/>
      <c r="B534" s="171"/>
      <c r="C534" s="170"/>
      <c r="D534" s="172"/>
      <c r="E534" s="139"/>
      <c r="F534" s="175"/>
      <c r="G534" s="169"/>
    </row>
    <row r="535" spans="1:7" ht="14.25" customHeight="1">
      <c r="A535" s="170"/>
      <c r="B535" s="171"/>
      <c r="C535" s="170"/>
      <c r="D535" s="172"/>
      <c r="E535" s="139"/>
      <c r="F535" s="168"/>
      <c r="G535" s="169"/>
    </row>
    <row r="536" spans="1:7" ht="14.25" customHeight="1">
      <c r="A536" s="170"/>
      <c r="B536" s="171"/>
      <c r="C536" s="170"/>
      <c r="D536" s="172"/>
      <c r="E536" s="139"/>
      <c r="F536" s="174"/>
      <c r="G536" s="169"/>
    </row>
    <row r="537" spans="1:7" ht="14.25" customHeight="1">
      <c r="A537" s="170"/>
      <c r="B537" s="171"/>
      <c r="C537" s="170"/>
      <c r="D537" s="172"/>
      <c r="E537" s="139"/>
      <c r="F537" s="175"/>
      <c r="G537" s="169"/>
    </row>
    <row r="538" spans="1:7" ht="14.25" customHeight="1">
      <c r="A538" s="170"/>
      <c r="B538" s="171"/>
      <c r="C538" s="170"/>
      <c r="D538" s="172"/>
      <c r="E538" s="139"/>
      <c r="F538" s="174"/>
      <c r="G538" s="169"/>
    </row>
    <row r="539" spans="1:7" ht="14.25" customHeight="1">
      <c r="A539" s="170"/>
      <c r="B539" s="171"/>
      <c r="C539" s="170"/>
      <c r="D539" s="172"/>
      <c r="E539" s="139"/>
      <c r="F539" s="174"/>
      <c r="G539" s="169"/>
    </row>
    <row r="540" spans="1:7" ht="14.25" customHeight="1">
      <c r="A540" s="170"/>
      <c r="B540" s="171"/>
      <c r="C540" s="170"/>
      <c r="D540" s="172"/>
      <c r="E540" s="139"/>
      <c r="F540" s="174"/>
      <c r="G540" s="169"/>
    </row>
    <row r="541" spans="1:7" ht="14.25" customHeight="1">
      <c r="A541" s="170"/>
      <c r="B541" s="171"/>
      <c r="C541" s="170"/>
      <c r="D541" s="172"/>
      <c r="E541" s="139"/>
      <c r="F541" s="175"/>
      <c r="G541" s="169"/>
    </row>
    <row r="542" spans="1:7" ht="14.25" customHeight="1">
      <c r="A542" s="170"/>
      <c r="B542" s="171"/>
      <c r="C542" s="170"/>
      <c r="D542" s="172"/>
      <c r="E542" s="139"/>
      <c r="F542" s="174"/>
      <c r="G542" s="169"/>
    </row>
    <row r="543" spans="1:7" ht="14.25" customHeight="1">
      <c r="A543" s="170"/>
      <c r="B543" s="171"/>
      <c r="C543" s="170"/>
      <c r="D543" s="172"/>
      <c r="E543" s="139"/>
      <c r="F543" s="174"/>
      <c r="G543" s="169"/>
    </row>
    <row r="544" spans="1:7" ht="14.25" customHeight="1">
      <c r="A544" s="170"/>
      <c r="B544" s="171"/>
      <c r="C544" s="170"/>
      <c r="D544" s="172"/>
      <c r="E544" s="139"/>
      <c r="F544" s="168"/>
      <c r="G544" s="169"/>
    </row>
    <row r="545" spans="1:7" ht="14.25" customHeight="1">
      <c r="A545" s="170"/>
      <c r="B545" s="171"/>
      <c r="C545" s="170"/>
      <c r="D545" s="172"/>
      <c r="E545" s="139"/>
      <c r="F545" s="174"/>
      <c r="G545" s="169"/>
    </row>
    <row r="546" spans="1:7" ht="14.25" customHeight="1">
      <c r="A546" s="170"/>
      <c r="B546" s="171"/>
      <c r="C546" s="170"/>
      <c r="D546" s="172"/>
      <c r="E546" s="139"/>
      <c r="F546" s="175"/>
      <c r="G546" s="169"/>
    </row>
    <row r="547" spans="1:7" ht="14.25" customHeight="1">
      <c r="A547" s="170"/>
      <c r="B547" s="171"/>
      <c r="C547" s="170"/>
      <c r="D547" s="172"/>
      <c r="E547" s="139"/>
      <c r="F547" s="175"/>
      <c r="G547" s="169"/>
    </row>
    <row r="548" spans="1:7" ht="14.25" customHeight="1">
      <c r="A548" s="170"/>
      <c r="B548" s="171"/>
      <c r="C548" s="170"/>
      <c r="D548" s="172"/>
      <c r="E548" s="139"/>
      <c r="F548" s="174"/>
      <c r="G548" s="169"/>
    </row>
    <row r="549" spans="1:7" ht="14.25" customHeight="1">
      <c r="A549" s="170"/>
      <c r="B549" s="171"/>
      <c r="C549" s="170"/>
      <c r="D549" s="172"/>
      <c r="E549" s="139"/>
      <c r="F549" s="174"/>
      <c r="G549" s="169"/>
    </row>
    <row r="550" spans="1:7" ht="14.25" customHeight="1">
      <c r="A550" s="170"/>
      <c r="B550" s="171"/>
      <c r="C550" s="170"/>
      <c r="D550" s="172"/>
      <c r="E550" s="139"/>
      <c r="F550" s="174"/>
      <c r="G550" s="169"/>
    </row>
    <row r="551" spans="1:7" ht="14.25" customHeight="1">
      <c r="A551" s="170"/>
      <c r="B551" s="171"/>
      <c r="C551" s="170"/>
      <c r="D551" s="172"/>
      <c r="E551" s="139"/>
      <c r="F551" s="175"/>
      <c r="G551" s="169"/>
    </row>
    <row r="552" spans="1:7" ht="14.25" customHeight="1">
      <c r="A552" s="170"/>
      <c r="B552" s="171"/>
      <c r="C552" s="170"/>
      <c r="D552" s="172"/>
      <c r="E552" s="139"/>
      <c r="F552" s="168"/>
      <c r="G552" s="169"/>
    </row>
    <row r="553" spans="1:7" ht="14.25" customHeight="1">
      <c r="A553" s="170"/>
      <c r="B553" s="171"/>
      <c r="C553" s="170"/>
      <c r="D553" s="172"/>
      <c r="E553" s="139"/>
      <c r="F553" s="174"/>
      <c r="G553" s="169"/>
    </row>
    <row r="554" spans="1:7" ht="14.25" customHeight="1">
      <c r="A554" s="170"/>
      <c r="B554" s="171"/>
      <c r="C554" s="170"/>
      <c r="D554" s="172"/>
      <c r="E554" s="139"/>
      <c r="F554" s="175"/>
      <c r="G554" s="169"/>
    </row>
    <row r="555" spans="1:7" ht="14.25" customHeight="1">
      <c r="A555" s="170"/>
      <c r="B555" s="171"/>
      <c r="C555" s="170"/>
      <c r="D555" s="173"/>
      <c r="E555" s="139"/>
      <c r="F555" s="174"/>
      <c r="G555" s="169"/>
    </row>
    <row r="556" spans="1:7" ht="14.25" customHeight="1">
      <c r="A556" s="170"/>
      <c r="B556" s="171"/>
      <c r="C556" s="170"/>
      <c r="D556" s="172"/>
      <c r="E556" s="139"/>
      <c r="F556" s="175"/>
      <c r="G556" s="169"/>
    </row>
    <row r="557" spans="1:7" ht="14.25" customHeight="1">
      <c r="A557" s="170"/>
      <c r="B557" s="171"/>
      <c r="C557" s="170"/>
      <c r="D557" s="172"/>
      <c r="E557" s="139"/>
      <c r="F557" s="174"/>
      <c r="G557" s="169"/>
    </row>
    <row r="558" spans="1:7" ht="14.25" customHeight="1">
      <c r="A558" s="170"/>
      <c r="B558" s="171"/>
      <c r="C558" s="170"/>
      <c r="D558" s="172"/>
      <c r="E558" s="139"/>
      <c r="F558" s="168"/>
      <c r="G558" s="169"/>
    </row>
    <row r="559" spans="1:7" ht="14.25" customHeight="1">
      <c r="A559" s="170"/>
      <c r="B559" s="171"/>
      <c r="C559" s="170"/>
      <c r="D559" s="172"/>
      <c r="E559" s="139"/>
      <c r="F559" s="174"/>
      <c r="G559" s="169"/>
    </row>
    <row r="560" spans="1:7" ht="14.25" customHeight="1">
      <c r="A560" s="170"/>
      <c r="B560" s="171"/>
      <c r="C560" s="170"/>
      <c r="D560" s="172"/>
      <c r="E560" s="139"/>
      <c r="F560" s="168"/>
      <c r="G560" s="169"/>
    </row>
    <row r="561" spans="1:7" ht="14.25" customHeight="1">
      <c r="A561" s="170"/>
      <c r="B561" s="171"/>
      <c r="C561" s="170"/>
      <c r="D561" s="172"/>
      <c r="E561" s="139"/>
      <c r="F561" s="174"/>
      <c r="G561" s="169"/>
    </row>
    <row r="562" spans="1:7" ht="14.25" customHeight="1">
      <c r="A562" s="170"/>
      <c r="B562" s="171"/>
      <c r="C562" s="170"/>
      <c r="D562" s="172"/>
      <c r="E562" s="139"/>
      <c r="F562" s="174"/>
      <c r="G562" s="169"/>
    </row>
    <row r="563" spans="1:7" ht="14.25" customHeight="1">
      <c r="A563" s="170"/>
      <c r="B563" s="171"/>
      <c r="C563" s="170"/>
      <c r="D563" s="172"/>
      <c r="E563" s="139"/>
      <c r="F563" s="175"/>
      <c r="G563" s="169"/>
    </row>
    <row r="564" spans="1:7" ht="14.25" customHeight="1">
      <c r="A564" s="170"/>
      <c r="B564" s="171"/>
      <c r="C564" s="170"/>
      <c r="D564" s="172"/>
      <c r="E564" s="139"/>
      <c r="F564" s="174"/>
      <c r="G564" s="169"/>
    </row>
    <row r="565" spans="1:7" ht="14.25" customHeight="1">
      <c r="A565" s="170"/>
      <c r="B565" s="171"/>
      <c r="C565" s="170"/>
      <c r="D565" s="172"/>
      <c r="E565" s="139"/>
      <c r="F565" s="174"/>
      <c r="G565" s="169"/>
    </row>
    <row r="566" spans="1:7" ht="14.25" customHeight="1">
      <c r="A566" s="170"/>
      <c r="B566" s="171"/>
      <c r="C566" s="170"/>
      <c r="D566" s="173"/>
      <c r="E566" s="139"/>
      <c r="F566" s="175"/>
      <c r="G566" s="169"/>
    </row>
    <row r="567" spans="1:7" ht="14.25" customHeight="1">
      <c r="A567" s="170"/>
      <c r="B567" s="171"/>
      <c r="C567" s="170"/>
      <c r="D567" s="172"/>
      <c r="E567" s="139"/>
      <c r="F567" s="174"/>
      <c r="G567" s="169"/>
    </row>
    <row r="568" spans="1:7" ht="14.25" customHeight="1">
      <c r="A568" s="170"/>
      <c r="B568" s="171"/>
      <c r="C568" s="170"/>
      <c r="D568" s="172"/>
      <c r="E568" s="139"/>
      <c r="F568" s="175"/>
      <c r="G568" s="169"/>
    </row>
    <row r="569" spans="1:7" ht="14.25" customHeight="1">
      <c r="A569" s="170"/>
      <c r="B569" s="171"/>
      <c r="C569" s="170"/>
      <c r="D569" s="172"/>
      <c r="E569" s="139"/>
      <c r="F569" s="174"/>
      <c r="G569" s="169"/>
    </row>
    <row r="570" spans="1:7" ht="14.25" customHeight="1">
      <c r="A570" s="170"/>
      <c r="B570" s="171"/>
      <c r="C570" s="170"/>
      <c r="D570" s="172"/>
      <c r="E570" s="139"/>
      <c r="F570" s="168"/>
      <c r="G570" s="169"/>
    </row>
    <row r="571" spans="1:7" ht="14.25" customHeight="1">
      <c r="A571" s="170"/>
      <c r="B571" s="171"/>
      <c r="C571" s="170"/>
      <c r="D571" s="172"/>
      <c r="E571" s="139"/>
      <c r="F571" s="175"/>
      <c r="G571" s="169"/>
    </row>
    <row r="572" spans="1:7" ht="14.25" customHeight="1">
      <c r="A572" s="170"/>
      <c r="B572" s="171"/>
      <c r="C572" s="170"/>
      <c r="D572" s="172"/>
      <c r="E572" s="139"/>
      <c r="F572" s="175"/>
      <c r="G572" s="169"/>
    </row>
    <row r="573" spans="1:7" ht="14.25" customHeight="1">
      <c r="A573" s="170"/>
      <c r="B573" s="171"/>
      <c r="C573" s="170"/>
      <c r="D573" s="172"/>
      <c r="E573" s="139"/>
      <c r="F573" s="174"/>
      <c r="G573" s="169"/>
    </row>
    <row r="574" spans="1:7" ht="14.25" customHeight="1">
      <c r="A574" s="170"/>
      <c r="B574" s="171"/>
      <c r="C574" s="170"/>
      <c r="D574" s="172"/>
      <c r="E574" s="139"/>
      <c r="F574" s="174"/>
      <c r="G574" s="169"/>
    </row>
    <row r="575" spans="1:7" ht="14.25" customHeight="1">
      <c r="A575" s="170"/>
      <c r="B575" s="171"/>
      <c r="C575" s="170"/>
      <c r="D575" s="172"/>
      <c r="E575" s="139"/>
      <c r="F575" s="174"/>
      <c r="G575" s="169"/>
    </row>
    <row r="576" spans="1:7" ht="14.25" customHeight="1">
      <c r="A576" s="170"/>
      <c r="B576" s="171"/>
      <c r="C576" s="170"/>
      <c r="D576" s="172"/>
      <c r="E576" s="139"/>
      <c r="F576" s="174"/>
      <c r="G576" s="169"/>
    </row>
    <row r="577" spans="1:7" ht="14.25" customHeight="1">
      <c r="A577" s="170"/>
      <c r="B577" s="171"/>
      <c r="C577" s="170"/>
      <c r="D577" s="172"/>
      <c r="E577" s="139"/>
      <c r="F577" s="174"/>
      <c r="G577" s="169"/>
    </row>
    <row r="578" spans="1:7" ht="14.25" customHeight="1">
      <c r="A578" s="170"/>
      <c r="B578" s="171"/>
      <c r="C578" s="170"/>
      <c r="D578" s="172"/>
      <c r="E578" s="139"/>
      <c r="F578" s="174"/>
      <c r="G578" s="169"/>
    </row>
    <row r="579" spans="1:7" ht="14.25" customHeight="1">
      <c r="A579" s="170"/>
      <c r="B579" s="171"/>
      <c r="C579" s="170"/>
      <c r="D579" s="172"/>
      <c r="E579" s="139"/>
      <c r="F579" s="174"/>
      <c r="G579" s="169"/>
    </row>
    <row r="580" spans="1:7" ht="14.25" customHeight="1">
      <c r="A580" s="170"/>
      <c r="B580" s="171"/>
      <c r="C580" s="170"/>
      <c r="D580" s="172"/>
      <c r="E580" s="139"/>
      <c r="F580" s="174"/>
      <c r="G580" s="169"/>
    </row>
    <row r="581" spans="1:7" ht="14.25" customHeight="1">
      <c r="A581" s="170"/>
      <c r="B581" s="171"/>
      <c r="C581" s="170"/>
      <c r="D581" s="172"/>
      <c r="E581" s="139"/>
      <c r="F581" s="174"/>
      <c r="G581" s="169"/>
    </row>
    <row r="582" spans="1:7" ht="14.25" customHeight="1">
      <c r="A582" s="170"/>
      <c r="B582" s="171"/>
      <c r="C582" s="170"/>
      <c r="D582" s="172"/>
      <c r="E582" s="139"/>
      <c r="F582" s="168"/>
      <c r="G582" s="169"/>
    </row>
    <row r="583" spans="1:7" ht="14.25" customHeight="1">
      <c r="A583" s="170"/>
      <c r="B583" s="171"/>
      <c r="C583" s="170"/>
      <c r="D583" s="172"/>
      <c r="E583" s="139"/>
      <c r="F583" s="174"/>
      <c r="G583" s="169"/>
    </row>
    <row r="584" spans="1:7" ht="14.25" customHeight="1">
      <c r="A584" s="170"/>
      <c r="B584" s="171"/>
      <c r="C584" s="170"/>
      <c r="D584" s="172"/>
      <c r="E584" s="139"/>
      <c r="F584" s="168"/>
      <c r="G584" s="169"/>
    </row>
    <row r="585" spans="1:7" ht="14.25" customHeight="1">
      <c r="A585" s="170"/>
      <c r="B585" s="171"/>
      <c r="C585" s="170"/>
      <c r="D585" s="172"/>
      <c r="E585" s="139"/>
      <c r="F585" s="174"/>
      <c r="G585" s="169"/>
    </row>
    <row r="586" spans="1:7" ht="14.25" customHeight="1">
      <c r="A586" s="170"/>
      <c r="B586" s="171"/>
      <c r="C586" s="170"/>
      <c r="D586" s="172"/>
      <c r="E586" s="139"/>
      <c r="F586" s="168"/>
      <c r="G586" s="169"/>
    </row>
    <row r="587" spans="1:7" ht="14.25" customHeight="1">
      <c r="A587" s="170"/>
      <c r="B587" s="171"/>
      <c r="C587" s="170"/>
      <c r="D587" s="172"/>
      <c r="E587" s="139"/>
      <c r="F587" s="174"/>
      <c r="G587" s="169"/>
    </row>
    <row r="588" spans="1:7" ht="14.25" customHeight="1">
      <c r="A588" s="170"/>
      <c r="B588" s="171"/>
      <c r="C588" s="170"/>
      <c r="D588" s="172"/>
      <c r="E588" s="139"/>
      <c r="F588" s="174"/>
      <c r="G588" s="169"/>
    </row>
    <row r="589" spans="1:7" ht="14.25" customHeight="1">
      <c r="A589" s="170"/>
      <c r="B589" s="171"/>
      <c r="C589" s="170"/>
      <c r="D589" s="172"/>
      <c r="E589" s="139"/>
      <c r="F589" s="168"/>
      <c r="G589" s="169"/>
    </row>
    <row r="590" spans="1:7" ht="14.25" customHeight="1">
      <c r="A590" s="170"/>
      <c r="B590" s="171"/>
      <c r="C590" s="170"/>
      <c r="D590" s="173"/>
      <c r="E590" s="139"/>
      <c r="F590" s="168"/>
      <c r="G590" s="169"/>
    </row>
    <row r="591" spans="1:7" ht="14.25" customHeight="1">
      <c r="A591" s="170"/>
      <c r="B591" s="171"/>
      <c r="C591" s="170"/>
      <c r="D591" s="172"/>
      <c r="E591" s="139"/>
      <c r="F591" s="174"/>
      <c r="G591" s="169"/>
    </row>
    <row r="592" spans="1:7" ht="14.25" customHeight="1">
      <c r="A592" s="170"/>
      <c r="B592" s="171"/>
      <c r="C592" s="170"/>
      <c r="D592" s="172"/>
      <c r="E592" s="139"/>
      <c r="F592" s="174"/>
      <c r="G592" s="169"/>
    </row>
    <row r="593" spans="1:7" ht="14.25" customHeight="1">
      <c r="A593" s="170"/>
      <c r="B593" s="171"/>
      <c r="C593" s="170"/>
      <c r="D593" s="172"/>
      <c r="E593" s="139"/>
      <c r="F593" s="174"/>
      <c r="G593" s="169"/>
    </row>
    <row r="594" spans="1:7" ht="14.25" customHeight="1">
      <c r="A594" s="170"/>
      <c r="B594" s="171"/>
      <c r="C594" s="170"/>
      <c r="D594" s="172"/>
      <c r="E594" s="139"/>
      <c r="F594" s="168"/>
      <c r="G594" s="169"/>
    </row>
    <row r="595" spans="1:7" ht="14.25" customHeight="1">
      <c r="A595" s="170"/>
      <c r="B595" s="171"/>
      <c r="C595" s="170"/>
      <c r="D595" s="172"/>
      <c r="E595" s="139"/>
      <c r="F595" s="174"/>
      <c r="G595" s="169"/>
    </row>
    <row r="596" spans="1:7" ht="14.25" customHeight="1">
      <c r="A596" s="170"/>
      <c r="B596" s="171"/>
      <c r="C596" s="170"/>
      <c r="D596" s="172"/>
      <c r="E596" s="139"/>
      <c r="F596" s="174"/>
      <c r="G596" s="169"/>
    </row>
    <row r="597" spans="1:7" ht="14.25" customHeight="1">
      <c r="A597" s="170"/>
      <c r="B597" s="171"/>
      <c r="C597" s="170"/>
      <c r="D597" s="172"/>
      <c r="E597" s="139"/>
      <c r="F597" s="174"/>
      <c r="G597" s="169"/>
    </row>
    <row r="598" spans="1:7" ht="14.25" customHeight="1">
      <c r="A598" s="170"/>
      <c r="B598" s="171"/>
      <c r="C598" s="170"/>
      <c r="D598" s="172"/>
      <c r="E598" s="139"/>
      <c r="F598" s="174"/>
      <c r="G598" s="169"/>
    </row>
    <row r="599" spans="1:7" ht="14.25" customHeight="1">
      <c r="A599" s="170"/>
      <c r="B599" s="171"/>
      <c r="C599" s="170"/>
      <c r="D599" s="172"/>
      <c r="E599" s="139"/>
      <c r="F599" s="174"/>
      <c r="G599" s="169"/>
    </row>
    <row r="600" spans="1:7" ht="14.25" customHeight="1">
      <c r="A600" s="170"/>
      <c r="B600" s="172"/>
      <c r="C600" s="170"/>
      <c r="D600" s="173"/>
      <c r="E600" s="139"/>
      <c r="F600" s="174"/>
      <c r="G600" s="169"/>
    </row>
    <row r="601" spans="1:7" ht="14.25" customHeight="1">
      <c r="A601" s="170"/>
      <c r="B601" s="171"/>
      <c r="C601" s="170"/>
      <c r="D601" s="172"/>
      <c r="E601" s="139"/>
      <c r="F601" s="174"/>
      <c r="G601" s="169"/>
    </row>
    <row r="602" spans="1:7" ht="14.25" customHeight="1">
      <c r="A602" s="170"/>
      <c r="B602" s="171"/>
      <c r="C602" s="170"/>
      <c r="D602" s="172"/>
      <c r="E602" s="139"/>
      <c r="F602" s="174"/>
      <c r="G602" s="169"/>
    </row>
    <row r="603" spans="1:7" ht="14.25" customHeight="1">
      <c r="A603" s="170"/>
      <c r="B603" s="171"/>
      <c r="C603" s="170"/>
      <c r="D603" s="172"/>
      <c r="E603" s="139"/>
      <c r="F603" s="168"/>
      <c r="G603" s="169"/>
    </row>
    <row r="604" spans="1:7" ht="14.25" customHeight="1">
      <c r="A604" s="170"/>
      <c r="B604" s="171"/>
      <c r="C604" s="170"/>
      <c r="D604" s="172"/>
      <c r="E604" s="139"/>
      <c r="F604" s="174"/>
      <c r="G604" s="169"/>
    </row>
    <row r="605" spans="1:7" ht="14.25" customHeight="1">
      <c r="A605" s="170"/>
      <c r="B605" s="171"/>
      <c r="C605" s="170"/>
      <c r="D605" s="172"/>
      <c r="E605" s="139"/>
      <c r="F605" s="174"/>
      <c r="G605" s="169"/>
    </row>
    <row r="606" spans="1:7" ht="14.25" customHeight="1">
      <c r="A606" s="170"/>
      <c r="B606" s="171"/>
      <c r="C606" s="170"/>
      <c r="D606" s="172"/>
      <c r="E606" s="139"/>
      <c r="F606" s="174"/>
      <c r="G606" s="169"/>
    </row>
    <row r="607" spans="1:7" ht="14.25" customHeight="1">
      <c r="A607" s="170"/>
      <c r="B607" s="171"/>
      <c r="C607" s="170"/>
      <c r="D607" s="172"/>
      <c r="E607" s="139"/>
      <c r="F607" s="174"/>
      <c r="G607" s="169"/>
    </row>
    <row r="608" spans="1:7" ht="14.25" customHeight="1">
      <c r="A608" s="170"/>
      <c r="B608" s="171"/>
      <c r="C608" s="170"/>
      <c r="D608" s="172"/>
      <c r="E608" s="139"/>
      <c r="F608" s="174"/>
      <c r="G608" s="169"/>
    </row>
    <row r="609" spans="1:7" ht="14.25" customHeight="1">
      <c r="A609" s="170"/>
      <c r="B609" s="171"/>
      <c r="C609" s="170"/>
      <c r="D609" s="172"/>
      <c r="E609" s="139"/>
      <c r="F609" s="174"/>
      <c r="G609" s="169"/>
    </row>
    <row r="610" spans="1:7" ht="14.25" customHeight="1">
      <c r="A610" s="170"/>
      <c r="B610" s="171"/>
      <c r="C610" s="170"/>
      <c r="D610" s="172"/>
      <c r="E610" s="139"/>
      <c r="F610" s="139"/>
      <c r="G610" s="139"/>
    </row>
    <row r="611" spans="1:7" ht="14.25" customHeight="1">
      <c r="A611" s="170"/>
      <c r="B611" s="171"/>
      <c r="C611" s="170"/>
      <c r="D611" s="172"/>
      <c r="E611" s="139"/>
      <c r="F611" s="174"/>
      <c r="G611" s="169"/>
    </row>
    <row r="612" spans="1:7" ht="14.25" customHeight="1">
      <c r="A612" s="170"/>
      <c r="B612" s="171"/>
      <c r="C612" s="170"/>
      <c r="D612" s="172"/>
      <c r="E612" s="139"/>
      <c r="F612" s="174"/>
      <c r="G612" s="169"/>
    </row>
    <row r="613" spans="1:7" ht="14.25" customHeight="1">
      <c r="A613" s="170"/>
      <c r="B613" s="171"/>
      <c r="C613" s="170"/>
      <c r="D613" s="172"/>
      <c r="E613" s="139"/>
      <c r="F613" s="174"/>
      <c r="G613" s="169"/>
    </row>
    <row r="614" spans="1:7" ht="14.25" customHeight="1">
      <c r="A614" s="170"/>
      <c r="B614" s="171"/>
      <c r="C614" s="170"/>
      <c r="D614" s="172"/>
      <c r="E614" s="139"/>
      <c r="F614" s="174"/>
      <c r="G614" s="169"/>
    </row>
    <row r="615" spans="1:7" ht="14.25" customHeight="1">
      <c r="A615" s="170"/>
      <c r="B615" s="171"/>
      <c r="C615" s="170"/>
      <c r="D615" s="172"/>
      <c r="E615" s="139"/>
      <c r="F615" s="174"/>
      <c r="G615" s="169"/>
    </row>
    <row r="616" spans="1:7" ht="14.25" customHeight="1">
      <c r="A616" s="170"/>
      <c r="B616" s="171"/>
      <c r="C616" s="170"/>
      <c r="D616" s="172"/>
      <c r="E616" s="139"/>
      <c r="F616" s="174"/>
      <c r="G616" s="169"/>
    </row>
    <row r="617" spans="1:7" ht="14.25" customHeight="1">
      <c r="A617" s="170"/>
      <c r="B617" s="171"/>
      <c r="C617" s="170"/>
      <c r="D617" s="172"/>
      <c r="E617" s="139"/>
      <c r="F617" s="174"/>
      <c r="G617" s="169"/>
    </row>
    <row r="618" spans="1:7" ht="14.25" customHeight="1">
      <c r="A618" s="170"/>
      <c r="B618" s="171"/>
      <c r="C618" s="170"/>
      <c r="D618" s="172"/>
      <c r="E618" s="139"/>
      <c r="F618" s="174"/>
      <c r="G618" s="169"/>
    </row>
    <row r="619" spans="1:7" ht="14.25" customHeight="1">
      <c r="A619" s="170"/>
      <c r="B619" s="171"/>
      <c r="C619" s="170"/>
      <c r="D619" s="172"/>
      <c r="E619" s="139"/>
      <c r="F619" s="174"/>
      <c r="G619" s="169"/>
    </row>
    <row r="620" spans="1:7" ht="14.25" customHeight="1">
      <c r="A620" s="170"/>
      <c r="B620" s="171"/>
      <c r="C620" s="170"/>
      <c r="D620" s="172"/>
      <c r="E620" s="139"/>
      <c r="F620" s="174"/>
      <c r="G620" s="169"/>
    </row>
    <row r="621" spans="1:7" ht="14.25" customHeight="1">
      <c r="A621" s="170"/>
      <c r="B621" s="171"/>
      <c r="C621" s="170"/>
      <c r="D621" s="172"/>
      <c r="E621" s="139"/>
      <c r="F621" s="168"/>
      <c r="G621" s="169"/>
    </row>
    <row r="622" spans="1:7" ht="14.25" customHeight="1">
      <c r="A622" s="170"/>
      <c r="B622" s="171"/>
      <c r="C622" s="170"/>
      <c r="D622" s="173"/>
      <c r="E622" s="139"/>
      <c r="F622" s="174"/>
      <c r="G622" s="169"/>
    </row>
    <row r="623" spans="1:7" ht="14.25" customHeight="1">
      <c r="A623" s="170"/>
      <c r="B623" s="171"/>
      <c r="C623" s="170"/>
      <c r="D623" s="172"/>
      <c r="E623" s="139"/>
      <c r="F623" s="174"/>
      <c r="G623" s="169"/>
    </row>
    <row r="624" spans="1:7" ht="14.25" customHeight="1">
      <c r="A624" s="170"/>
      <c r="B624" s="171"/>
      <c r="C624" s="170"/>
      <c r="D624" s="172"/>
      <c r="E624" s="139"/>
      <c r="F624" s="174"/>
      <c r="G624" s="169"/>
    </row>
    <row r="625" spans="1:7" ht="14.25" customHeight="1">
      <c r="A625" s="170"/>
      <c r="B625" s="171"/>
      <c r="C625" s="170"/>
      <c r="D625" s="172"/>
      <c r="E625" s="139"/>
      <c r="F625" s="174"/>
      <c r="G625" s="169"/>
    </row>
    <row r="626" spans="1:7" ht="14.25" customHeight="1">
      <c r="A626" s="170"/>
      <c r="B626" s="171"/>
      <c r="C626" s="170"/>
      <c r="D626" s="172"/>
      <c r="E626" s="139"/>
      <c r="F626" s="174"/>
      <c r="G626" s="169"/>
    </row>
    <row r="627" spans="1:7" ht="14.25" customHeight="1">
      <c r="A627" s="170"/>
      <c r="B627" s="171"/>
      <c r="C627" s="170"/>
      <c r="D627" s="172"/>
      <c r="E627" s="139"/>
      <c r="F627" s="174"/>
      <c r="G627" s="169"/>
    </row>
    <row r="628" spans="1:7" ht="14.25" customHeight="1">
      <c r="A628" s="170"/>
      <c r="B628" s="171"/>
      <c r="C628" s="170"/>
      <c r="D628" s="172"/>
      <c r="E628" s="139"/>
      <c r="F628" s="174"/>
      <c r="G628" s="169"/>
    </row>
    <row r="629" spans="1:7" ht="14.25" customHeight="1">
      <c r="A629" s="170"/>
      <c r="B629" s="171"/>
      <c r="C629" s="170"/>
      <c r="D629" s="172"/>
      <c r="E629" s="139"/>
      <c r="F629" s="174"/>
      <c r="G629" s="169"/>
    </row>
    <row r="630" spans="1:7" ht="14.25" customHeight="1">
      <c r="A630" s="170"/>
      <c r="B630" s="171"/>
      <c r="C630" s="170"/>
      <c r="D630" s="172"/>
      <c r="E630" s="139"/>
      <c r="F630" s="174"/>
      <c r="G630" s="169"/>
    </row>
    <row r="631" spans="1:7" ht="14.25" customHeight="1">
      <c r="A631" s="170"/>
      <c r="B631" s="171"/>
      <c r="C631" s="170"/>
      <c r="D631" s="172"/>
      <c r="E631" s="139"/>
      <c r="F631" s="174"/>
      <c r="G631" s="169"/>
    </row>
    <row r="632" spans="1:7" ht="14.25" customHeight="1">
      <c r="A632" s="170"/>
      <c r="B632" s="171"/>
      <c r="C632" s="170"/>
      <c r="D632" s="172"/>
      <c r="E632" s="139"/>
      <c r="F632" s="174"/>
      <c r="G632" s="169"/>
    </row>
    <row r="633" spans="1:7" ht="14.25" customHeight="1">
      <c r="A633" s="170"/>
      <c r="B633" s="171"/>
      <c r="C633" s="170"/>
      <c r="D633" s="172"/>
      <c r="E633" s="139"/>
      <c r="F633" s="174"/>
      <c r="G633" s="169"/>
    </row>
    <row r="634" spans="1:7" ht="14.25" customHeight="1">
      <c r="A634" s="170"/>
      <c r="B634" s="171"/>
      <c r="C634" s="170"/>
      <c r="D634" s="172"/>
      <c r="E634" s="139"/>
      <c r="F634" s="174"/>
      <c r="G634" s="169"/>
    </row>
    <row r="635" spans="1:7" ht="14.25" customHeight="1">
      <c r="A635" s="170"/>
      <c r="B635" s="171"/>
      <c r="C635" s="170"/>
      <c r="D635" s="172"/>
      <c r="E635" s="139"/>
      <c r="F635" s="174"/>
      <c r="G635" s="169"/>
    </row>
    <row r="636" spans="1:7" ht="14.25" customHeight="1">
      <c r="A636" s="170"/>
      <c r="B636" s="171"/>
      <c r="C636" s="170"/>
      <c r="D636" s="172"/>
      <c r="E636" s="139"/>
      <c r="F636" s="174"/>
      <c r="G636" s="169"/>
    </row>
    <row r="637" spans="1:7" ht="14.25" customHeight="1">
      <c r="A637" s="170"/>
      <c r="B637" s="171"/>
      <c r="C637" s="170"/>
      <c r="D637" s="172"/>
      <c r="E637" s="139"/>
      <c r="F637" s="174"/>
      <c r="G637" s="169"/>
    </row>
    <row r="638" spans="1:7" ht="14.25" customHeight="1">
      <c r="A638" s="170"/>
      <c r="B638" s="171"/>
      <c r="C638" s="170"/>
      <c r="D638" s="172"/>
      <c r="E638" s="139"/>
      <c r="F638" s="174"/>
      <c r="G638" s="169"/>
    </row>
    <row r="639" spans="1:7" ht="14.25" customHeight="1">
      <c r="A639" s="170"/>
      <c r="B639" s="171"/>
      <c r="C639" s="170"/>
      <c r="D639" s="172"/>
      <c r="E639" s="139"/>
      <c r="F639" s="174"/>
      <c r="G639" s="169"/>
    </row>
    <row r="640" spans="1:7" ht="14.25" customHeight="1">
      <c r="A640" s="170"/>
      <c r="B640" s="171"/>
      <c r="C640" s="170"/>
      <c r="D640" s="172"/>
      <c r="E640" s="139"/>
      <c r="F640" s="174"/>
      <c r="G640" s="169"/>
    </row>
    <row r="641" spans="1:7" ht="14.25" customHeight="1">
      <c r="A641" s="170"/>
      <c r="B641" s="171"/>
      <c r="C641" s="170"/>
      <c r="D641" s="172"/>
      <c r="E641" s="139"/>
      <c r="F641" s="139"/>
      <c r="G641" s="139"/>
    </row>
    <row r="642" spans="1:7" ht="14.25" customHeight="1">
      <c r="A642" s="170"/>
      <c r="B642" s="171"/>
      <c r="C642" s="170"/>
      <c r="D642" s="172"/>
      <c r="E642" s="139"/>
      <c r="F642" s="174"/>
      <c r="G642" s="169"/>
    </row>
    <row r="643" spans="1:7" ht="14.25" customHeight="1">
      <c r="A643" s="170"/>
      <c r="B643" s="171"/>
      <c r="C643" s="170"/>
      <c r="D643" s="172"/>
      <c r="E643" s="139"/>
      <c r="F643" s="168"/>
      <c r="G643" s="169"/>
    </row>
    <row r="644" spans="1:7" ht="14.25" customHeight="1">
      <c r="A644" s="170"/>
      <c r="B644" s="171"/>
      <c r="C644" s="170"/>
      <c r="D644" s="172"/>
      <c r="E644" s="139"/>
      <c r="F644" s="174"/>
      <c r="G644" s="169"/>
    </row>
    <row r="645" spans="1:7" ht="14.25" customHeight="1">
      <c r="A645" s="170"/>
      <c r="B645" s="171"/>
      <c r="C645" s="170"/>
      <c r="D645" s="172"/>
      <c r="E645" s="139"/>
      <c r="F645" s="174"/>
      <c r="G645" s="169"/>
    </row>
    <row r="646" spans="1:7" ht="14.25" customHeight="1">
      <c r="A646" s="170"/>
      <c r="B646" s="171"/>
      <c r="C646" s="170"/>
      <c r="D646" s="172"/>
      <c r="E646" s="139"/>
      <c r="F646" s="174"/>
      <c r="G646" s="169"/>
    </row>
    <row r="647" spans="1:7" ht="14.25" customHeight="1">
      <c r="A647" s="170"/>
      <c r="B647" s="171"/>
      <c r="C647" s="170"/>
      <c r="D647" s="172"/>
      <c r="E647" s="139"/>
      <c r="F647" s="174"/>
      <c r="G647" s="169"/>
    </row>
    <row r="648" spans="1:7" ht="14.25" customHeight="1">
      <c r="A648" s="170"/>
      <c r="B648" s="171"/>
      <c r="C648" s="170"/>
      <c r="D648" s="172"/>
      <c r="E648" s="139"/>
      <c r="F648" s="174"/>
      <c r="G648" s="169"/>
    </row>
    <row r="649" spans="1:7" ht="14.25" customHeight="1">
      <c r="A649" s="170"/>
      <c r="B649" s="171"/>
      <c r="C649" s="170"/>
      <c r="D649" s="172"/>
      <c r="E649" s="139"/>
      <c r="F649" s="174"/>
      <c r="G649" s="169"/>
    </row>
    <row r="650" spans="1:7" ht="14.25" customHeight="1">
      <c r="A650" s="170"/>
      <c r="B650" s="171"/>
      <c r="C650" s="170"/>
      <c r="D650" s="172"/>
      <c r="E650" s="139"/>
      <c r="F650" s="139"/>
      <c r="G650" s="139"/>
    </row>
    <row r="651" spans="1:7" ht="14.25" customHeight="1">
      <c r="A651" s="170"/>
      <c r="B651" s="171"/>
      <c r="C651" s="170"/>
      <c r="D651" s="172"/>
      <c r="E651" s="139"/>
      <c r="F651" s="139"/>
      <c r="G651" s="139"/>
    </row>
    <row r="652" spans="1:7" ht="14.25" customHeight="1">
      <c r="A652" s="170"/>
      <c r="B652" s="171"/>
      <c r="C652" s="170"/>
      <c r="D652" s="172"/>
      <c r="E652" s="139"/>
      <c r="F652" s="168"/>
      <c r="G652" s="169"/>
    </row>
    <row r="653" spans="1:7" ht="14.25" customHeight="1">
      <c r="A653" s="170"/>
      <c r="B653" s="171"/>
      <c r="C653" s="170"/>
      <c r="D653" s="172"/>
      <c r="E653" s="139"/>
      <c r="F653" s="139"/>
      <c r="G653" s="139"/>
    </row>
    <row r="654" spans="1:7" ht="14.25" customHeight="1">
      <c r="A654" s="170"/>
      <c r="B654" s="171"/>
      <c r="C654" s="170"/>
      <c r="D654" s="172"/>
      <c r="E654" s="139"/>
      <c r="F654" s="168"/>
      <c r="G654" s="169"/>
    </row>
    <row r="655" spans="1:7" ht="14.25" customHeight="1">
      <c r="A655" s="170"/>
      <c r="B655" s="171"/>
      <c r="C655" s="170"/>
      <c r="D655" s="172"/>
      <c r="E655" s="139"/>
      <c r="F655" s="168"/>
      <c r="G655" s="169"/>
    </row>
    <row r="656" spans="1:7" ht="14.25" customHeight="1">
      <c r="A656" s="170"/>
      <c r="B656" s="171"/>
      <c r="C656" s="170"/>
      <c r="D656" s="172"/>
      <c r="E656" s="139"/>
      <c r="F656" s="139"/>
      <c r="G656" s="139"/>
    </row>
    <row r="657" spans="1:7" ht="14.25" customHeight="1">
      <c r="A657" s="170"/>
      <c r="B657" s="171"/>
      <c r="C657" s="170"/>
      <c r="D657" s="172"/>
      <c r="E657" s="139"/>
      <c r="F657" s="168"/>
      <c r="G657" s="169"/>
    </row>
    <row r="658" spans="1:7" ht="14.25" customHeight="1">
      <c r="A658" s="170"/>
      <c r="B658" s="171"/>
      <c r="C658" s="170"/>
      <c r="D658" s="172"/>
      <c r="E658" s="139"/>
      <c r="F658" s="168"/>
      <c r="G658" s="169"/>
    </row>
    <row r="659" spans="1:7" ht="14.25" customHeight="1">
      <c r="A659" s="170"/>
      <c r="B659" s="171"/>
      <c r="C659" s="170"/>
      <c r="D659" s="172"/>
      <c r="E659" s="139"/>
      <c r="F659" s="168"/>
      <c r="G659" s="169"/>
    </row>
    <row r="660" spans="1:7" ht="14.25" customHeight="1">
      <c r="A660" s="170"/>
      <c r="B660" s="171"/>
      <c r="C660" s="170"/>
      <c r="D660" s="172"/>
      <c r="E660" s="139"/>
      <c r="F660" s="168"/>
      <c r="G660" s="169"/>
    </row>
    <row r="661" spans="1:7" ht="14.25" customHeight="1">
      <c r="A661" s="170"/>
      <c r="B661" s="171"/>
      <c r="C661" s="170"/>
      <c r="D661" s="172"/>
      <c r="E661" s="139"/>
      <c r="F661" s="139"/>
      <c r="G661" s="139"/>
    </row>
    <row r="662" spans="1:7" ht="14.25" customHeight="1">
      <c r="A662" s="170"/>
      <c r="B662" s="171"/>
      <c r="C662" s="170"/>
      <c r="D662" s="172"/>
      <c r="E662" s="139"/>
      <c r="F662" s="174"/>
      <c r="G662" s="169"/>
    </row>
    <row r="663" spans="1:7" ht="14.25" customHeight="1">
      <c r="A663" s="170"/>
      <c r="B663" s="171"/>
      <c r="C663" s="170"/>
      <c r="D663" s="172"/>
      <c r="E663" s="139"/>
      <c r="F663" s="174"/>
      <c r="G663" s="169"/>
    </row>
    <row r="664" spans="1:7" ht="14.25" customHeight="1">
      <c r="A664" s="170"/>
      <c r="B664" s="171"/>
      <c r="C664" s="170"/>
      <c r="D664" s="172"/>
      <c r="E664" s="139"/>
      <c r="F664" s="139"/>
      <c r="G664" s="139"/>
    </row>
    <row r="665" spans="1:7" ht="14.25" customHeight="1">
      <c r="A665" s="170"/>
      <c r="B665" s="171"/>
      <c r="C665" s="170"/>
      <c r="D665" s="172"/>
      <c r="E665" s="139"/>
      <c r="F665" s="168"/>
      <c r="G665" s="169"/>
    </row>
    <row r="666" spans="1:7" ht="14.25" customHeight="1">
      <c r="A666" s="170"/>
      <c r="B666" s="171"/>
      <c r="C666" s="170"/>
      <c r="D666" s="172"/>
      <c r="E666" s="139"/>
      <c r="F666" s="168"/>
      <c r="G666" s="169"/>
    </row>
    <row r="667" spans="1:7" ht="14.25" customHeight="1">
      <c r="A667" s="170"/>
      <c r="B667" s="171"/>
      <c r="C667" s="170"/>
      <c r="D667" s="172"/>
      <c r="E667" s="139"/>
      <c r="F667" s="174"/>
      <c r="G667" s="169"/>
    </row>
    <row r="668" spans="1:7" ht="14.25" customHeight="1">
      <c r="A668" s="170"/>
      <c r="B668" s="171"/>
      <c r="C668" s="170"/>
      <c r="D668" s="172"/>
      <c r="E668" s="139"/>
      <c r="F668" s="174"/>
      <c r="G668" s="169"/>
    </row>
    <row r="669" spans="1:7" ht="14.25" customHeight="1">
      <c r="A669" s="170"/>
      <c r="B669" s="171"/>
      <c r="C669" s="170"/>
      <c r="D669" s="172"/>
      <c r="E669" s="139"/>
      <c r="F669" s="168"/>
      <c r="G669" s="169"/>
    </row>
    <row r="670" spans="1:7" ht="14.25" customHeight="1">
      <c r="A670" s="170"/>
      <c r="B670" s="171"/>
      <c r="C670" s="170"/>
      <c r="D670" s="172"/>
      <c r="E670" s="139"/>
      <c r="F670" s="174"/>
      <c r="G670" s="169"/>
    </row>
    <row r="671" spans="1:7" ht="14.25" customHeight="1">
      <c r="A671" s="170"/>
      <c r="B671" s="171"/>
      <c r="C671" s="170"/>
      <c r="D671" s="172"/>
      <c r="E671" s="139"/>
      <c r="F671" s="139"/>
      <c r="G671" s="139"/>
    </row>
    <row r="672" spans="1:7" ht="14.25" customHeight="1">
      <c r="A672" s="170"/>
      <c r="B672" s="171"/>
      <c r="C672" s="170"/>
      <c r="D672" s="172"/>
      <c r="E672" s="139"/>
      <c r="F672" s="139"/>
      <c r="G672" s="139"/>
    </row>
    <row r="673" spans="1:7" ht="14.25" customHeight="1">
      <c r="A673" s="170"/>
      <c r="B673" s="171"/>
      <c r="C673" s="170"/>
      <c r="D673" s="172"/>
      <c r="E673" s="139"/>
      <c r="F673" s="168"/>
      <c r="G673" s="169"/>
    </row>
    <row r="674" spans="1:7" ht="14.25" customHeight="1">
      <c r="A674" s="170"/>
      <c r="B674" s="171"/>
      <c r="C674" s="170"/>
      <c r="D674" s="172"/>
      <c r="E674" s="139"/>
      <c r="F674" s="139"/>
      <c r="G674" s="139"/>
    </row>
    <row r="675" spans="1:7" ht="14.25" customHeight="1">
      <c r="A675" s="170"/>
      <c r="B675" s="171"/>
      <c r="C675" s="170"/>
      <c r="D675" s="172"/>
      <c r="E675" s="139"/>
      <c r="F675" s="139"/>
      <c r="G675" s="139"/>
    </row>
    <row r="676" spans="1:7" ht="14.25" customHeight="1">
      <c r="A676" s="170"/>
      <c r="B676" s="171"/>
      <c r="C676" s="170"/>
      <c r="D676" s="172"/>
      <c r="E676" s="139"/>
      <c r="F676" s="139"/>
      <c r="G676" s="139"/>
    </row>
    <row r="677" spans="1:7" ht="14.25" customHeight="1">
      <c r="A677" s="170"/>
      <c r="B677" s="171"/>
      <c r="C677" s="170"/>
      <c r="D677" s="172"/>
      <c r="E677" s="139"/>
      <c r="F677" s="139"/>
      <c r="G677" s="139"/>
    </row>
    <row r="678" spans="1:7" ht="14.25" customHeight="1">
      <c r="A678" s="170"/>
      <c r="B678" s="171"/>
      <c r="C678" s="170"/>
      <c r="D678" s="172"/>
      <c r="E678" s="139"/>
      <c r="F678" s="168"/>
      <c r="G678" s="169"/>
    </row>
    <row r="679" spans="1:7" ht="14.25" customHeight="1">
      <c r="A679" s="170"/>
      <c r="B679" s="171"/>
      <c r="C679" s="170"/>
      <c r="D679" s="172"/>
      <c r="E679" s="139"/>
      <c r="F679" s="174"/>
      <c r="G679" s="169"/>
    </row>
    <row r="680" spans="1:7" ht="14.25" customHeight="1">
      <c r="A680" s="170"/>
      <c r="B680" s="171"/>
      <c r="C680" s="170"/>
      <c r="D680" s="172"/>
      <c r="E680" s="139"/>
      <c r="F680" s="139"/>
      <c r="G680" s="139"/>
    </row>
    <row r="681" spans="1:7" ht="14.25" customHeight="1">
      <c r="A681" s="170"/>
      <c r="B681" s="171"/>
      <c r="C681" s="170"/>
      <c r="D681" s="172"/>
      <c r="E681" s="139"/>
      <c r="F681" s="139"/>
      <c r="G681" s="139"/>
    </row>
    <row r="682" spans="1:7" ht="14.25" customHeight="1">
      <c r="A682" s="170"/>
      <c r="B682" s="171"/>
      <c r="C682" s="170"/>
      <c r="D682" s="172"/>
      <c r="E682" s="139"/>
      <c r="F682" s="174"/>
      <c r="G682" s="169"/>
    </row>
    <row r="683" spans="1:7" ht="14.25" customHeight="1">
      <c r="A683" s="170"/>
      <c r="B683" s="171"/>
      <c r="C683" s="170"/>
      <c r="D683" s="172"/>
      <c r="E683" s="139"/>
      <c r="F683" s="168"/>
      <c r="G683" s="169"/>
    </row>
    <row r="684" spans="1:7" ht="14.25" customHeight="1">
      <c r="A684" s="170"/>
      <c r="B684" s="171"/>
      <c r="C684" s="170"/>
      <c r="D684" s="172"/>
      <c r="E684" s="139"/>
      <c r="F684" s="139"/>
      <c r="G684" s="139"/>
    </row>
    <row r="685" spans="1:7" ht="14.25" customHeight="1">
      <c r="A685" s="170"/>
      <c r="B685" s="172"/>
      <c r="C685" s="170"/>
      <c r="D685" s="173"/>
      <c r="E685" s="139"/>
      <c r="F685" s="168"/>
      <c r="G685" s="169"/>
    </row>
    <row r="686" spans="1:7" ht="14.25" customHeight="1">
      <c r="A686" s="170"/>
      <c r="B686" s="172"/>
      <c r="C686" s="170"/>
      <c r="D686" s="173"/>
      <c r="E686" s="139"/>
      <c r="F686" s="139"/>
      <c r="G686" s="139"/>
    </row>
    <row r="687" spans="1:7" ht="14.25" customHeight="1">
      <c r="A687" s="170"/>
      <c r="B687" s="172"/>
      <c r="C687" s="170"/>
      <c r="D687" s="173"/>
      <c r="E687" s="139"/>
      <c r="F687" s="139"/>
      <c r="G687" s="139"/>
    </row>
    <row r="688" spans="1:7" ht="14.25" customHeight="1">
      <c r="A688" s="139"/>
      <c r="B688" s="172"/>
      <c r="C688" s="139"/>
      <c r="D688" s="172"/>
      <c r="E688" s="139"/>
      <c r="F688" s="139"/>
      <c r="G688" s="139"/>
    </row>
    <row r="689" spans="1:7" ht="14.25" customHeight="1">
      <c r="A689" s="170"/>
      <c r="B689" s="171"/>
      <c r="C689" s="170"/>
      <c r="D689" s="172"/>
      <c r="E689" s="139"/>
      <c r="F689" s="168"/>
      <c r="G689" s="169"/>
    </row>
    <row r="690" spans="1:7" ht="14.25" customHeight="1">
      <c r="A690" s="170"/>
      <c r="B690" s="171"/>
      <c r="C690" s="170"/>
      <c r="D690" s="173"/>
      <c r="E690" s="139"/>
      <c r="F690" s="139"/>
      <c r="G690" s="139"/>
    </row>
    <row r="691" spans="1:7" ht="14.25" customHeight="1">
      <c r="A691" s="170"/>
      <c r="B691" s="171"/>
      <c r="C691" s="170"/>
      <c r="D691" s="172"/>
      <c r="E691" s="139"/>
      <c r="F691" s="139"/>
      <c r="G691" s="139"/>
    </row>
    <row r="692" spans="1:7" ht="14.25" customHeight="1">
      <c r="A692" s="170"/>
      <c r="B692" s="171"/>
      <c r="C692" s="170"/>
      <c r="D692" s="172"/>
      <c r="E692" s="139"/>
      <c r="F692" s="174"/>
      <c r="G692" s="169"/>
    </row>
    <row r="693" spans="1:7" ht="14.25" customHeight="1">
      <c r="A693" s="170"/>
      <c r="B693" s="171"/>
      <c r="C693" s="170"/>
      <c r="D693" s="172"/>
      <c r="E693" s="139"/>
      <c r="F693" s="139"/>
      <c r="G693" s="139"/>
    </row>
    <row r="694" spans="1:7" ht="14.25" customHeight="1">
      <c r="A694" s="170"/>
      <c r="B694" s="171"/>
      <c r="C694" s="170"/>
      <c r="D694" s="172"/>
      <c r="E694" s="139"/>
      <c r="F694" s="168"/>
      <c r="G694" s="169"/>
    </row>
    <row r="695" spans="1:7" ht="14.25" customHeight="1">
      <c r="A695" s="170"/>
      <c r="B695" s="171"/>
      <c r="C695" s="170"/>
      <c r="D695" s="172"/>
      <c r="E695" s="139"/>
      <c r="F695" s="139"/>
      <c r="G695" s="139"/>
    </row>
    <row r="696" spans="1:7" ht="14.25" customHeight="1">
      <c r="A696" s="170"/>
      <c r="B696" s="171"/>
      <c r="C696" s="170"/>
      <c r="D696" s="172"/>
      <c r="E696" s="139"/>
      <c r="F696" s="168"/>
      <c r="G696" s="169"/>
    </row>
    <row r="697" spans="1:7" ht="14.25" customHeight="1">
      <c r="A697" s="170"/>
      <c r="B697" s="171"/>
      <c r="C697" s="170"/>
      <c r="D697" s="172"/>
      <c r="E697" s="139"/>
      <c r="F697" s="174"/>
      <c r="G697" s="169"/>
    </row>
    <row r="698" spans="1:7" ht="14.25" customHeight="1">
      <c r="A698" s="170"/>
      <c r="B698" s="171"/>
      <c r="C698" s="170"/>
      <c r="D698" s="172"/>
      <c r="E698" s="139"/>
      <c r="F698" s="174"/>
      <c r="G698" s="169"/>
    </row>
    <row r="699" spans="1:7" ht="14.25" customHeight="1">
      <c r="A699" s="170"/>
      <c r="B699" s="171"/>
      <c r="C699" s="170"/>
      <c r="D699" s="172"/>
      <c r="E699" s="139"/>
      <c r="F699" s="139"/>
      <c r="G699" s="139"/>
    </row>
    <row r="700" spans="1:7" ht="14.25" customHeight="1">
      <c r="A700" s="170"/>
      <c r="B700" s="171"/>
      <c r="C700" s="170"/>
      <c r="D700" s="172"/>
      <c r="E700" s="139"/>
      <c r="F700" s="139"/>
      <c r="G700" s="139"/>
    </row>
    <row r="701" spans="1:7" ht="14.25" customHeight="1">
      <c r="A701" s="170"/>
      <c r="B701" s="171"/>
      <c r="C701" s="170"/>
      <c r="D701" s="172"/>
      <c r="E701" s="139"/>
      <c r="F701" s="168"/>
      <c r="G701" s="169"/>
    </row>
    <row r="702" spans="1:7" ht="14.25" customHeight="1">
      <c r="A702" s="170"/>
      <c r="B702" s="171"/>
      <c r="C702" s="170"/>
      <c r="D702" s="172"/>
      <c r="E702" s="139"/>
      <c r="F702" s="139"/>
      <c r="G702" s="139"/>
    </row>
    <row r="703" spans="1:7" ht="14.25" customHeight="1">
      <c r="A703" s="170"/>
      <c r="B703" s="171"/>
      <c r="C703" s="170"/>
      <c r="D703" s="172"/>
      <c r="E703" s="139"/>
      <c r="F703" s="174"/>
      <c r="G703" s="169"/>
    </row>
    <row r="704" spans="1:7" ht="14.25" customHeight="1">
      <c r="A704" s="170"/>
      <c r="B704" s="171"/>
      <c r="C704" s="170"/>
      <c r="D704" s="172"/>
      <c r="E704" s="139"/>
      <c r="F704" s="139"/>
      <c r="G704" s="139"/>
    </row>
    <row r="705" spans="1:7" ht="14.25" customHeight="1">
      <c r="A705" s="170"/>
      <c r="B705" s="171"/>
      <c r="C705" s="170"/>
      <c r="D705" s="172"/>
      <c r="E705" s="139"/>
      <c r="F705" s="168"/>
      <c r="G705" s="169"/>
    </row>
    <row r="706" spans="1:7" ht="14.25" customHeight="1">
      <c r="A706" s="170"/>
      <c r="B706" s="171"/>
      <c r="C706" s="170"/>
      <c r="D706" s="172"/>
      <c r="E706" s="139"/>
      <c r="F706" s="139"/>
      <c r="G706" s="139"/>
    </row>
    <row r="707" spans="1:7" ht="14.25" customHeight="1">
      <c r="A707" s="170"/>
      <c r="B707" s="171"/>
      <c r="C707" s="170"/>
      <c r="D707" s="172"/>
      <c r="E707" s="139"/>
      <c r="F707" s="139"/>
      <c r="G707" s="139"/>
    </row>
    <row r="708" spans="1:7" ht="14.25" customHeight="1">
      <c r="A708" s="170"/>
      <c r="B708" s="171"/>
      <c r="C708" s="170"/>
      <c r="D708" s="172"/>
      <c r="E708" s="139"/>
      <c r="F708" s="174"/>
      <c r="G708" s="169"/>
    </row>
    <row r="709" spans="1:7" ht="14.25" customHeight="1">
      <c r="A709" s="170"/>
      <c r="B709" s="171"/>
      <c r="C709" s="170"/>
      <c r="D709" s="172"/>
      <c r="E709" s="139"/>
      <c r="F709" s="174"/>
      <c r="G709" s="169"/>
    </row>
    <row r="710" spans="1:7" ht="14.25" customHeight="1">
      <c r="A710" s="170"/>
      <c r="B710" s="171"/>
      <c r="C710" s="170"/>
      <c r="D710" s="172"/>
      <c r="E710" s="139"/>
      <c r="F710" s="139"/>
      <c r="G710" s="139"/>
    </row>
    <row r="711" spans="1:7" ht="14.25" customHeight="1">
      <c r="A711" s="170"/>
      <c r="B711" s="171"/>
      <c r="C711" s="170"/>
      <c r="D711" s="172"/>
      <c r="E711" s="139"/>
      <c r="F711" s="139"/>
      <c r="G711" s="139"/>
    </row>
    <row r="712" spans="1:7" ht="14.25" customHeight="1">
      <c r="A712" s="170"/>
      <c r="B712" s="171"/>
      <c r="C712" s="170"/>
      <c r="D712" s="172"/>
      <c r="E712" s="139"/>
      <c r="F712" s="174"/>
      <c r="G712" s="169"/>
    </row>
    <row r="713" spans="1:7" ht="14.25" customHeight="1">
      <c r="A713" s="170"/>
      <c r="B713" s="171"/>
      <c r="C713" s="170"/>
      <c r="D713" s="172"/>
      <c r="E713" s="139"/>
      <c r="F713" s="174"/>
      <c r="G713" s="169"/>
    </row>
    <row r="714" spans="1:7" ht="14.25" customHeight="1">
      <c r="A714" s="170"/>
      <c r="B714" s="171"/>
      <c r="C714" s="170"/>
      <c r="D714" s="172"/>
      <c r="E714" s="139"/>
      <c r="F714" s="139"/>
      <c r="G714" s="139"/>
    </row>
    <row r="715" spans="1:7" ht="14.25" customHeight="1">
      <c r="A715" s="170"/>
      <c r="B715" s="171"/>
      <c r="C715" s="170"/>
      <c r="D715" s="172"/>
      <c r="E715" s="139"/>
      <c r="F715" s="139"/>
      <c r="G715" s="139"/>
    </row>
    <row r="716" spans="1:7" ht="14.25" customHeight="1">
      <c r="A716" s="170"/>
      <c r="B716" s="171"/>
      <c r="C716" s="170"/>
      <c r="D716" s="172"/>
      <c r="E716" s="139"/>
      <c r="F716" s="139"/>
      <c r="G716" s="139"/>
    </row>
    <row r="717" spans="1:7" ht="14.25" customHeight="1">
      <c r="A717" s="170"/>
      <c r="B717" s="171"/>
      <c r="C717" s="170"/>
      <c r="D717" s="173"/>
      <c r="E717" s="139"/>
      <c r="F717" s="139"/>
      <c r="G717" s="139"/>
    </row>
    <row r="718" spans="1:7" ht="14.25" customHeight="1">
      <c r="A718" s="170"/>
      <c r="B718" s="171"/>
      <c r="C718" s="170"/>
      <c r="D718" s="172"/>
      <c r="E718" s="139"/>
      <c r="F718" s="139"/>
      <c r="G718" s="139"/>
    </row>
    <row r="719" spans="1:7" ht="14.25" customHeight="1">
      <c r="A719" s="170"/>
      <c r="B719" s="171"/>
      <c r="C719" s="170"/>
      <c r="D719" s="172"/>
      <c r="E719" s="139"/>
      <c r="F719" s="139"/>
      <c r="G719" s="139"/>
    </row>
    <row r="720" spans="1:7" ht="14.25" customHeight="1">
      <c r="A720" s="170"/>
      <c r="B720" s="171"/>
      <c r="C720" s="170"/>
      <c r="D720" s="172"/>
      <c r="E720" s="139"/>
      <c r="F720" s="174"/>
      <c r="G720" s="169"/>
    </row>
    <row r="721" spans="1:7" ht="14.25" customHeight="1">
      <c r="A721" s="170"/>
      <c r="B721" s="171"/>
      <c r="C721" s="170"/>
      <c r="D721" s="172"/>
      <c r="E721" s="139"/>
      <c r="F721" s="174"/>
      <c r="G721" s="169"/>
    </row>
    <row r="722" spans="1:7" ht="14.25" customHeight="1">
      <c r="A722" s="170"/>
      <c r="B722" s="171"/>
      <c r="C722" s="170"/>
      <c r="D722" s="172"/>
      <c r="E722" s="139"/>
      <c r="F722" s="139"/>
      <c r="G722" s="139"/>
    </row>
    <row r="723" spans="1:7" ht="14.25" customHeight="1">
      <c r="A723" s="170"/>
      <c r="B723" s="171"/>
      <c r="C723" s="170"/>
      <c r="D723" s="172"/>
      <c r="E723" s="139"/>
      <c r="F723" s="139"/>
      <c r="G723" s="139"/>
    </row>
    <row r="724" spans="1:7" ht="14.25" customHeight="1">
      <c r="A724" s="170"/>
      <c r="B724" s="171"/>
      <c r="C724" s="170"/>
      <c r="D724" s="172"/>
      <c r="E724" s="139"/>
      <c r="F724" s="139"/>
      <c r="G724" s="139"/>
    </row>
    <row r="725" spans="1:7" ht="14.25" customHeight="1">
      <c r="A725" s="170"/>
      <c r="B725" s="171"/>
      <c r="C725" s="170"/>
      <c r="D725" s="172"/>
      <c r="E725" s="139"/>
      <c r="F725" s="139"/>
      <c r="G725" s="139"/>
    </row>
    <row r="726" spans="1:7" ht="14.25" customHeight="1">
      <c r="A726" s="170"/>
      <c r="B726" s="171"/>
      <c r="C726" s="170"/>
      <c r="D726" s="172"/>
      <c r="E726" s="139"/>
      <c r="F726" s="139"/>
      <c r="G726" s="139"/>
    </row>
    <row r="727" spans="1:7" ht="14.25" customHeight="1">
      <c r="A727" s="170"/>
      <c r="B727" s="171"/>
      <c r="C727" s="170"/>
      <c r="D727" s="172"/>
      <c r="E727" s="139"/>
      <c r="F727" s="139"/>
      <c r="G727" s="139"/>
    </row>
    <row r="728" spans="1:7" ht="14.25" customHeight="1">
      <c r="A728" s="170"/>
      <c r="B728" s="171"/>
      <c r="C728" s="170"/>
      <c r="D728" s="172"/>
      <c r="E728" s="139"/>
      <c r="F728" s="139"/>
      <c r="G728" s="139"/>
    </row>
    <row r="729" spans="1:7" ht="14.25" customHeight="1">
      <c r="A729" s="170"/>
      <c r="B729" s="171"/>
      <c r="C729" s="170"/>
      <c r="D729" s="172"/>
      <c r="E729" s="139"/>
      <c r="F729" s="139"/>
      <c r="G729" s="139"/>
    </row>
    <row r="730" spans="1:7" ht="14.25" customHeight="1">
      <c r="A730" s="170"/>
      <c r="B730" s="171"/>
      <c r="C730" s="170"/>
      <c r="D730" s="172"/>
      <c r="E730" s="139"/>
      <c r="F730" s="139"/>
      <c r="G730" s="139"/>
    </row>
    <row r="731" spans="1:7" ht="14.25" customHeight="1">
      <c r="A731" s="139"/>
      <c r="B731" s="172"/>
      <c r="C731" s="170"/>
      <c r="D731" s="172"/>
      <c r="E731" s="139"/>
      <c r="F731" s="139"/>
      <c r="G731" s="139"/>
    </row>
    <row r="732" spans="1:7" ht="14.25" customHeight="1">
      <c r="A732" s="139"/>
      <c r="B732" s="172"/>
      <c r="C732" s="170"/>
      <c r="D732" s="172"/>
      <c r="E732" s="139"/>
      <c r="F732" s="139"/>
      <c r="G732" s="139"/>
    </row>
    <row r="733" spans="1:7" ht="14.25" customHeight="1">
      <c r="A733" s="139"/>
      <c r="B733" s="172"/>
      <c r="C733" s="170"/>
      <c r="D733" s="172"/>
      <c r="E733" s="139"/>
      <c r="F733" s="139"/>
      <c r="G733" s="139"/>
    </row>
    <row r="734" spans="1:7" ht="14.25" customHeight="1">
      <c r="A734" s="139"/>
      <c r="B734" s="172"/>
      <c r="C734" s="170"/>
      <c r="D734" s="172"/>
      <c r="E734" s="139"/>
      <c r="F734" s="168"/>
      <c r="G734" s="169"/>
    </row>
    <row r="735" spans="1:7" ht="14.25" customHeight="1">
      <c r="A735" s="139"/>
      <c r="B735" s="172"/>
      <c r="C735" s="170"/>
      <c r="D735" s="172"/>
      <c r="E735" s="139"/>
      <c r="F735" s="139"/>
      <c r="G735" s="139"/>
    </row>
    <row r="736" spans="1:7" ht="14.25" customHeight="1">
      <c r="A736" s="170"/>
      <c r="B736" s="171"/>
      <c r="C736" s="170"/>
      <c r="D736" s="172"/>
      <c r="E736" s="139"/>
      <c r="F736" s="139"/>
      <c r="G736" s="139"/>
    </row>
    <row r="737" spans="1:7" ht="14.25" customHeight="1">
      <c r="A737" s="170"/>
      <c r="B737" s="171"/>
      <c r="C737" s="170"/>
      <c r="D737" s="172"/>
      <c r="E737" s="139"/>
      <c r="F737" s="139"/>
      <c r="G737" s="139"/>
    </row>
    <row r="738" spans="1:7" ht="14.25" customHeight="1">
      <c r="A738" s="170"/>
      <c r="B738" s="171"/>
      <c r="C738" s="170"/>
      <c r="D738" s="172"/>
      <c r="E738" s="139"/>
      <c r="F738" s="139"/>
      <c r="G738" s="139"/>
    </row>
    <row r="739" spans="1:7" ht="14.25" customHeight="1">
      <c r="A739" s="170"/>
      <c r="B739" s="171"/>
      <c r="C739" s="170"/>
      <c r="D739" s="172"/>
      <c r="E739" s="139"/>
      <c r="F739" s="139"/>
      <c r="G739" s="139"/>
    </row>
    <row r="740" spans="1:7" ht="14.25" customHeight="1">
      <c r="A740" s="170"/>
      <c r="B740" s="171"/>
      <c r="C740" s="170"/>
      <c r="D740" s="173"/>
      <c r="E740" s="139"/>
      <c r="F740" s="139"/>
      <c r="G740" s="139"/>
    </row>
    <row r="741" spans="1:7" ht="14.25" customHeight="1">
      <c r="A741" s="170"/>
      <c r="B741" s="171"/>
      <c r="C741" s="170"/>
      <c r="D741" s="172"/>
      <c r="E741" s="139"/>
      <c r="F741" s="139"/>
      <c r="G741" s="139"/>
    </row>
    <row r="742" spans="1:7" ht="14.25" customHeight="1">
      <c r="A742" s="170"/>
      <c r="B742" s="171"/>
      <c r="C742" s="170"/>
      <c r="D742" s="172"/>
      <c r="E742" s="139"/>
      <c r="F742" s="139"/>
      <c r="G742" s="139"/>
    </row>
    <row r="743" spans="1:7" ht="14.25" customHeight="1">
      <c r="A743" s="170"/>
      <c r="B743" s="171"/>
      <c r="C743" s="170"/>
      <c r="D743" s="172"/>
      <c r="E743" s="139"/>
      <c r="F743" s="139"/>
      <c r="G743" s="139"/>
    </row>
    <row r="744" spans="1:7" ht="14.25" customHeight="1">
      <c r="A744" s="170"/>
      <c r="B744" s="171"/>
      <c r="C744" s="170"/>
      <c r="D744" s="172"/>
      <c r="E744" s="139"/>
      <c r="F744" s="139"/>
      <c r="G744" s="139"/>
    </row>
    <row r="745" spans="1:7" ht="14.25" customHeight="1">
      <c r="A745" s="170"/>
      <c r="B745" s="171"/>
      <c r="C745" s="170"/>
      <c r="D745" s="172"/>
      <c r="E745" s="139"/>
      <c r="F745" s="139"/>
      <c r="G745" s="139"/>
    </row>
    <row r="746" spans="1:7" ht="14.25" customHeight="1">
      <c r="A746" s="170"/>
      <c r="B746" s="171"/>
      <c r="C746" s="170"/>
      <c r="D746" s="172"/>
      <c r="E746" s="139"/>
      <c r="F746" s="139"/>
      <c r="G746" s="139"/>
    </row>
    <row r="747" spans="1:7" ht="14.25" customHeight="1">
      <c r="A747" s="170"/>
      <c r="B747" s="171"/>
      <c r="C747" s="170"/>
      <c r="D747" s="172"/>
      <c r="E747" s="139"/>
      <c r="F747" s="139"/>
      <c r="G747" s="139"/>
    </row>
    <row r="748" spans="1:7" ht="14.25" customHeight="1">
      <c r="A748" s="170"/>
      <c r="B748" s="171"/>
      <c r="C748" s="170"/>
      <c r="D748" s="172"/>
      <c r="E748" s="139"/>
      <c r="F748" s="139"/>
      <c r="G748" s="139"/>
    </row>
    <row r="749" spans="1:7" ht="14.25" customHeight="1">
      <c r="A749" s="170"/>
      <c r="B749" s="171"/>
      <c r="C749" s="170"/>
      <c r="D749" s="172"/>
      <c r="E749" s="139"/>
      <c r="F749" s="139"/>
      <c r="G749" s="139"/>
    </row>
    <row r="750" spans="1:7" ht="14.25" customHeight="1">
      <c r="A750" s="170"/>
      <c r="B750" s="171"/>
      <c r="C750" s="170"/>
      <c r="D750" s="172"/>
      <c r="E750" s="139"/>
      <c r="F750" s="139"/>
      <c r="G750" s="139"/>
    </row>
    <row r="751" spans="1:7" ht="14.25" customHeight="1">
      <c r="A751" s="170"/>
      <c r="B751" s="171"/>
      <c r="C751" s="170"/>
      <c r="D751" s="172"/>
      <c r="E751" s="139"/>
      <c r="F751" s="139"/>
      <c r="G751" s="139"/>
    </row>
    <row r="752" spans="1:7" ht="14.25" customHeight="1">
      <c r="A752" s="170"/>
      <c r="B752" s="171"/>
      <c r="C752" s="170"/>
      <c r="D752" s="173"/>
      <c r="E752" s="139"/>
      <c r="F752" s="168"/>
      <c r="G752" s="169"/>
    </row>
    <row r="753" spans="1:7" ht="14.25" customHeight="1">
      <c r="A753" s="170"/>
      <c r="B753" s="171"/>
      <c r="C753" s="170"/>
      <c r="D753" s="172"/>
      <c r="E753" s="139"/>
      <c r="F753" s="139"/>
      <c r="G753" s="139"/>
    </row>
    <row r="754" spans="1:7" ht="14.25" customHeight="1">
      <c r="A754" s="170"/>
      <c r="B754" s="171"/>
      <c r="C754" s="170"/>
      <c r="D754" s="172"/>
      <c r="E754" s="139"/>
      <c r="F754" s="139"/>
      <c r="G754" s="139"/>
    </row>
    <row r="755" spans="1:7" ht="14.25" customHeight="1">
      <c r="A755" s="170"/>
      <c r="B755" s="171"/>
      <c r="C755" s="170"/>
      <c r="D755" s="172"/>
      <c r="E755" s="139"/>
      <c r="F755" s="139"/>
      <c r="G755" s="139"/>
    </row>
    <row r="756" spans="1:7" ht="14.25" customHeight="1">
      <c r="A756" s="170"/>
      <c r="B756" s="171"/>
      <c r="C756" s="170"/>
      <c r="D756" s="172"/>
      <c r="E756" s="139"/>
      <c r="F756" s="139"/>
      <c r="G756" s="139"/>
    </row>
    <row r="757" spans="1:7" ht="14.25" customHeight="1">
      <c r="A757" s="170"/>
      <c r="B757" s="171"/>
      <c r="C757" s="170"/>
      <c r="D757" s="172"/>
      <c r="E757" s="139"/>
      <c r="F757" s="139"/>
      <c r="G757" s="139"/>
    </row>
    <row r="758" spans="1:7" ht="14.25" customHeight="1">
      <c r="A758" s="170"/>
      <c r="B758" s="171"/>
      <c r="C758" s="170"/>
      <c r="D758" s="173"/>
      <c r="E758" s="139"/>
      <c r="F758" s="139"/>
      <c r="G758" s="139"/>
    </row>
    <row r="759" spans="1:7" ht="14.25" customHeight="1">
      <c r="A759" s="170"/>
      <c r="B759" s="171"/>
      <c r="C759" s="170"/>
      <c r="D759" s="172"/>
      <c r="E759" s="139"/>
      <c r="F759" s="139"/>
      <c r="G759" s="139"/>
    </row>
    <row r="760" spans="1:7" ht="14.25" customHeight="1">
      <c r="A760" s="170"/>
      <c r="B760" s="171"/>
      <c r="C760" s="170"/>
      <c r="D760" s="172"/>
      <c r="E760" s="139"/>
      <c r="F760" s="168"/>
      <c r="G760" s="169"/>
    </row>
    <row r="761" spans="1:7" ht="14.25" customHeight="1">
      <c r="A761" s="170"/>
      <c r="B761" s="171"/>
      <c r="C761" s="170"/>
      <c r="D761" s="172"/>
      <c r="E761" s="139"/>
      <c r="F761" s="139"/>
      <c r="G761" s="139"/>
    </row>
    <row r="762" spans="1:7" ht="14.25" customHeight="1">
      <c r="A762" s="170"/>
      <c r="B762" s="171"/>
      <c r="C762" s="170"/>
      <c r="D762" s="172"/>
      <c r="E762" s="139"/>
      <c r="F762" s="139"/>
      <c r="G762" s="139"/>
    </row>
    <row r="763" spans="1:7" ht="14.25" customHeight="1">
      <c r="A763" s="170"/>
      <c r="B763" s="171"/>
      <c r="C763" s="170"/>
      <c r="D763" s="172"/>
      <c r="E763" s="139"/>
      <c r="F763" s="139"/>
      <c r="G763" s="139"/>
    </row>
    <row r="764" spans="1:7" ht="14.25" customHeight="1">
      <c r="A764" s="170"/>
      <c r="B764" s="171"/>
      <c r="C764" s="170"/>
      <c r="D764" s="172"/>
      <c r="E764" s="139"/>
      <c r="F764" s="139"/>
      <c r="G764" s="139"/>
    </row>
    <row r="765" spans="1:7" ht="14.25" customHeight="1">
      <c r="A765" s="170"/>
      <c r="B765" s="171"/>
      <c r="C765" s="170"/>
      <c r="D765" s="172"/>
      <c r="E765" s="139"/>
      <c r="F765" s="139"/>
      <c r="G765" s="139"/>
    </row>
    <row r="766" spans="1:7" ht="14.25" customHeight="1">
      <c r="A766" s="170"/>
      <c r="B766" s="171"/>
      <c r="C766" s="170"/>
      <c r="D766" s="172"/>
      <c r="E766" s="139"/>
      <c r="F766" s="139"/>
      <c r="G766" s="139"/>
    </row>
    <row r="767" spans="1:7" ht="14.25" customHeight="1">
      <c r="A767" s="170"/>
      <c r="B767" s="171"/>
      <c r="C767" s="170"/>
      <c r="D767" s="172"/>
      <c r="E767" s="139"/>
      <c r="F767" s="139"/>
      <c r="G767" s="139"/>
    </row>
    <row r="768" spans="1:7" ht="14.25" customHeight="1">
      <c r="A768" s="170"/>
      <c r="B768" s="171"/>
      <c r="C768" s="170"/>
      <c r="D768" s="172"/>
      <c r="E768" s="139"/>
      <c r="F768" s="139"/>
      <c r="G768" s="139"/>
    </row>
    <row r="769" spans="1:7" ht="14.25" customHeight="1">
      <c r="A769" s="170"/>
      <c r="B769" s="171"/>
      <c r="C769" s="170"/>
      <c r="D769" s="172"/>
      <c r="E769" s="139"/>
      <c r="F769" s="139"/>
      <c r="G769" s="139"/>
    </row>
    <row r="770" spans="1:7" ht="14.25" customHeight="1">
      <c r="A770" s="170"/>
      <c r="B770" s="171"/>
      <c r="C770" s="170"/>
      <c r="D770" s="172"/>
      <c r="E770" s="139"/>
      <c r="F770" s="139"/>
      <c r="G770" s="139"/>
    </row>
    <row r="771" spans="1:7" ht="14.25" customHeight="1">
      <c r="A771" s="170"/>
      <c r="B771" s="171"/>
      <c r="C771" s="170"/>
      <c r="D771" s="172"/>
      <c r="E771" s="139"/>
      <c r="F771" s="139"/>
      <c r="G771" s="139"/>
    </row>
    <row r="772" spans="1:7" ht="14.25" customHeight="1">
      <c r="A772" s="170"/>
      <c r="B772" s="171"/>
      <c r="C772" s="170"/>
      <c r="D772" s="172"/>
      <c r="E772" s="139"/>
      <c r="F772" s="139"/>
      <c r="G772" s="139"/>
    </row>
    <row r="773" spans="1:7" ht="14.25" customHeight="1">
      <c r="A773" s="170"/>
      <c r="B773" s="171"/>
      <c r="C773" s="170"/>
      <c r="D773" s="172"/>
      <c r="E773" s="139"/>
      <c r="F773" s="139"/>
      <c r="G773" s="139"/>
    </row>
    <row r="774" spans="1:7" ht="14.25" customHeight="1">
      <c r="A774" s="170"/>
      <c r="B774" s="171"/>
      <c r="C774" s="170"/>
      <c r="D774" s="172"/>
      <c r="E774" s="139"/>
      <c r="F774" s="139"/>
      <c r="G774" s="139"/>
    </row>
    <row r="775" spans="1:7" ht="14.25" customHeight="1">
      <c r="A775" s="170"/>
      <c r="B775" s="171"/>
      <c r="C775" s="170"/>
      <c r="D775" s="172"/>
      <c r="E775" s="139"/>
      <c r="F775" s="139"/>
      <c r="G775" s="139"/>
    </row>
    <row r="776" spans="1:7" ht="14.25" customHeight="1">
      <c r="A776" s="170"/>
      <c r="B776" s="171"/>
      <c r="C776" s="170"/>
      <c r="D776" s="173"/>
      <c r="E776" s="139"/>
      <c r="F776" s="139"/>
      <c r="G776" s="139"/>
    </row>
    <row r="777" spans="1:7" ht="14.25" customHeight="1">
      <c r="A777" s="170"/>
      <c r="B777" s="171"/>
      <c r="C777" s="170"/>
      <c r="D777" s="172"/>
      <c r="E777" s="139"/>
      <c r="F777" s="139"/>
      <c r="G777" s="139"/>
    </row>
    <row r="778" spans="1:7" ht="14.25" customHeight="1">
      <c r="A778" s="170"/>
      <c r="B778" s="171"/>
      <c r="C778" s="170"/>
      <c r="D778" s="172"/>
      <c r="E778" s="139"/>
      <c r="F778" s="139"/>
      <c r="G778" s="139"/>
    </row>
    <row r="779" spans="1:7" ht="14.25" customHeight="1">
      <c r="A779" s="170"/>
      <c r="B779" s="171"/>
      <c r="C779" s="170"/>
      <c r="D779" s="172"/>
      <c r="E779" s="139"/>
      <c r="F779" s="139"/>
      <c r="G779" s="139"/>
    </row>
    <row r="780" spans="1:7" ht="14.25" customHeight="1">
      <c r="A780" s="170"/>
      <c r="B780" s="171"/>
      <c r="C780" s="170"/>
      <c r="D780" s="172"/>
      <c r="E780" s="139"/>
      <c r="F780" s="139"/>
      <c r="G780" s="139"/>
    </row>
    <row r="781" spans="1:7" ht="14.25" customHeight="1">
      <c r="A781" s="170"/>
      <c r="B781" s="171"/>
      <c r="C781" s="170"/>
      <c r="D781" s="172"/>
      <c r="E781" s="139"/>
      <c r="F781" s="139"/>
      <c r="G781" s="139"/>
    </row>
    <row r="782" spans="1:7" ht="14.25" customHeight="1">
      <c r="A782" s="170"/>
      <c r="B782" s="171"/>
      <c r="C782" s="170"/>
      <c r="D782" s="172"/>
      <c r="E782" s="139"/>
      <c r="F782" s="139"/>
      <c r="G782" s="139"/>
    </row>
    <row r="783" spans="1:7" ht="14.25" customHeight="1">
      <c r="A783" s="170"/>
      <c r="B783" s="171"/>
      <c r="C783" s="170"/>
      <c r="D783" s="172"/>
      <c r="E783" s="139"/>
      <c r="F783" s="139"/>
      <c r="G783" s="139"/>
    </row>
    <row r="784" spans="1:7" ht="14.25" customHeight="1">
      <c r="A784" s="170"/>
      <c r="B784" s="171"/>
      <c r="C784" s="170"/>
      <c r="D784" s="172"/>
      <c r="E784" s="139"/>
      <c r="F784" s="139"/>
      <c r="G784" s="139"/>
    </row>
    <row r="785" spans="1:7" ht="14.25" customHeight="1">
      <c r="A785" s="170"/>
      <c r="B785" s="171"/>
      <c r="C785" s="170"/>
      <c r="D785" s="172"/>
      <c r="E785" s="139"/>
      <c r="F785" s="139"/>
      <c r="G785" s="139"/>
    </row>
    <row r="786" spans="1:7" ht="14.25" customHeight="1">
      <c r="A786" s="170"/>
      <c r="B786" s="171"/>
      <c r="C786" s="170"/>
      <c r="D786" s="172"/>
      <c r="E786" s="139"/>
      <c r="F786" s="139"/>
      <c r="G786" s="139"/>
    </row>
    <row r="787" spans="1:7" ht="14.25" customHeight="1">
      <c r="A787" s="170"/>
      <c r="B787" s="171"/>
      <c r="C787" s="170"/>
      <c r="D787" s="172"/>
      <c r="E787" s="139"/>
      <c r="F787" s="139"/>
      <c r="G787" s="139"/>
    </row>
    <row r="788" spans="1:7" ht="14.25" customHeight="1">
      <c r="A788" s="170"/>
      <c r="B788" s="171"/>
      <c r="C788" s="170"/>
      <c r="D788" s="172"/>
      <c r="E788" s="139"/>
      <c r="F788" s="139"/>
      <c r="G788" s="139"/>
    </row>
    <row r="789" spans="1:7" ht="14.25" customHeight="1">
      <c r="A789" s="170"/>
      <c r="B789" s="171"/>
      <c r="C789" s="170"/>
      <c r="D789" s="172"/>
      <c r="E789" s="139"/>
      <c r="F789" s="139"/>
      <c r="G789" s="139"/>
    </row>
    <row r="790" spans="1:7" ht="14.25" customHeight="1">
      <c r="A790" s="170"/>
      <c r="B790" s="171"/>
      <c r="C790" s="170"/>
      <c r="D790" s="172"/>
      <c r="E790" s="139"/>
      <c r="F790" s="139"/>
      <c r="G790" s="139"/>
    </row>
    <row r="791" spans="1:7" ht="14.25" customHeight="1">
      <c r="A791" s="170"/>
      <c r="B791" s="171"/>
      <c r="C791" s="170"/>
      <c r="D791" s="172"/>
      <c r="E791" s="139"/>
      <c r="F791" s="139"/>
      <c r="G791" s="139"/>
    </row>
    <row r="792" spans="1:7" ht="14.25" customHeight="1">
      <c r="A792" s="170"/>
      <c r="B792" s="171"/>
      <c r="C792" s="170"/>
      <c r="D792" s="172"/>
      <c r="E792" s="139"/>
      <c r="F792" s="139"/>
      <c r="G792" s="139"/>
    </row>
    <row r="793" spans="1:7" ht="14.25" customHeight="1">
      <c r="A793" s="177"/>
      <c r="B793" s="171"/>
      <c r="C793" s="170"/>
      <c r="D793" s="172"/>
      <c r="E793" s="139"/>
      <c r="F793" s="139"/>
      <c r="G793" s="139"/>
    </row>
    <row r="794" spans="1:7" ht="14.25" customHeight="1">
      <c r="A794" s="170"/>
      <c r="B794" s="171"/>
      <c r="C794" s="170"/>
      <c r="D794" s="172"/>
      <c r="E794" s="139"/>
      <c r="F794" s="139"/>
      <c r="G794" s="139"/>
    </row>
    <row r="795" spans="1:7" ht="14.25" customHeight="1">
      <c r="A795" s="170"/>
      <c r="B795" s="171"/>
      <c r="C795" s="170"/>
      <c r="D795" s="172"/>
      <c r="E795" s="139"/>
      <c r="F795" s="139"/>
      <c r="G795" s="139"/>
    </row>
    <row r="796" spans="1:7" ht="14.25" customHeight="1">
      <c r="A796" s="177"/>
      <c r="B796" s="171"/>
      <c r="C796" s="170"/>
      <c r="D796" s="172"/>
      <c r="E796" s="139"/>
      <c r="F796" s="139"/>
      <c r="G796" s="139"/>
    </row>
    <row r="797" spans="1:7" ht="14.25" customHeight="1">
      <c r="A797" s="177"/>
      <c r="B797" s="171"/>
      <c r="C797" s="170"/>
      <c r="D797" s="172"/>
      <c r="E797" s="139"/>
      <c r="F797" s="139"/>
      <c r="G797" s="139"/>
    </row>
    <row r="798" spans="1:7" ht="14.25" customHeight="1">
      <c r="A798" s="177"/>
      <c r="B798" s="171"/>
      <c r="C798" s="170"/>
      <c r="D798" s="172"/>
      <c r="E798" s="139"/>
      <c r="F798" s="139"/>
      <c r="G798" s="139"/>
    </row>
    <row r="799" spans="1:7" ht="14.25" customHeight="1">
      <c r="A799" s="170"/>
      <c r="B799" s="171"/>
      <c r="C799" s="170"/>
      <c r="D799" s="172"/>
      <c r="E799" s="139"/>
      <c r="F799" s="168"/>
      <c r="G799" s="169"/>
    </row>
    <row r="800" spans="1:7" ht="14.25" customHeight="1">
      <c r="A800" s="170"/>
      <c r="B800" s="171"/>
      <c r="C800" s="170"/>
      <c r="D800" s="172"/>
      <c r="E800" s="139"/>
      <c r="F800" s="139"/>
      <c r="G800" s="139"/>
    </row>
    <row r="801" spans="1:7" ht="14.25" customHeight="1">
      <c r="A801" s="170"/>
      <c r="B801" s="171"/>
      <c r="C801" s="170"/>
      <c r="D801" s="172"/>
      <c r="E801" s="139"/>
      <c r="F801" s="139"/>
      <c r="G801" s="139"/>
    </row>
    <row r="802" spans="1:7" ht="14.25" customHeight="1">
      <c r="A802" s="170"/>
      <c r="B802" s="171"/>
      <c r="C802" s="170"/>
      <c r="D802" s="172"/>
      <c r="E802" s="139"/>
      <c r="F802" s="139"/>
      <c r="G802" s="139"/>
    </row>
    <row r="803" spans="1:7" ht="14.25" customHeight="1">
      <c r="A803" s="170"/>
      <c r="B803" s="171"/>
      <c r="C803" s="170"/>
      <c r="D803" s="172"/>
      <c r="E803" s="139"/>
      <c r="F803" s="139"/>
      <c r="G803" s="139"/>
    </row>
    <row r="804" spans="1:7" ht="14.25" customHeight="1">
      <c r="A804" s="170"/>
      <c r="B804" s="171"/>
      <c r="C804" s="170"/>
      <c r="D804" s="172"/>
      <c r="E804" s="139"/>
      <c r="F804" s="139"/>
      <c r="G804" s="139"/>
    </row>
    <row r="805" spans="1:7" ht="14.25" customHeight="1">
      <c r="A805" s="170"/>
      <c r="B805" s="171"/>
      <c r="C805" s="170"/>
      <c r="D805" s="172"/>
      <c r="E805" s="139"/>
      <c r="F805" s="139"/>
      <c r="G805" s="139"/>
    </row>
    <row r="806" spans="1:7" ht="14.25" customHeight="1">
      <c r="A806" s="170"/>
      <c r="B806" s="171"/>
      <c r="C806" s="170"/>
      <c r="D806" s="172"/>
      <c r="E806" s="139"/>
      <c r="F806" s="139"/>
      <c r="G806" s="139"/>
    </row>
    <row r="807" spans="1:7" ht="14.25" customHeight="1">
      <c r="A807" s="170"/>
      <c r="B807" s="171"/>
      <c r="C807" s="170"/>
      <c r="D807" s="172"/>
      <c r="E807" s="139"/>
      <c r="F807" s="139"/>
      <c r="G807" s="139"/>
    </row>
    <row r="808" spans="1:7" ht="14.25" customHeight="1">
      <c r="A808" s="170"/>
      <c r="B808" s="171"/>
      <c r="C808" s="170"/>
      <c r="D808" s="173"/>
      <c r="E808" s="139"/>
      <c r="F808" s="139"/>
      <c r="G808" s="139"/>
    </row>
    <row r="809" spans="1:7" ht="14.25" customHeight="1">
      <c r="A809" s="170"/>
      <c r="B809" s="171"/>
      <c r="C809" s="170"/>
      <c r="D809" s="172"/>
      <c r="E809" s="139"/>
      <c r="F809" s="139"/>
      <c r="G809" s="139"/>
    </row>
    <row r="810" spans="1:7" ht="14.25" customHeight="1">
      <c r="A810" s="170"/>
      <c r="B810" s="171"/>
      <c r="C810" s="170"/>
      <c r="D810" s="172"/>
      <c r="E810" s="139"/>
      <c r="F810" s="139"/>
      <c r="G810" s="139"/>
    </row>
    <row r="811" spans="1:7" ht="14.25" customHeight="1">
      <c r="A811" s="170"/>
      <c r="B811" s="171"/>
      <c r="C811" s="170"/>
      <c r="D811" s="172"/>
      <c r="E811" s="139"/>
      <c r="F811" s="139"/>
      <c r="G811" s="139"/>
    </row>
    <row r="812" spans="1:7" ht="14.25" customHeight="1">
      <c r="A812" s="170"/>
      <c r="B812" s="171"/>
      <c r="C812" s="170"/>
      <c r="D812" s="172"/>
      <c r="E812" s="139"/>
      <c r="F812" s="139"/>
      <c r="G812" s="139"/>
    </row>
    <row r="813" spans="1:7" ht="14.25" customHeight="1">
      <c r="A813" s="170"/>
      <c r="B813" s="171"/>
      <c r="C813" s="170"/>
      <c r="D813" s="172"/>
      <c r="E813" s="139"/>
      <c r="F813" s="139"/>
      <c r="G813" s="139"/>
    </row>
    <row r="814" spans="1:7" ht="14.25" customHeight="1">
      <c r="A814" s="170"/>
      <c r="B814" s="171"/>
      <c r="C814" s="170"/>
      <c r="D814" s="172"/>
      <c r="E814" s="139"/>
      <c r="F814" s="139"/>
      <c r="G814" s="139"/>
    </row>
    <row r="815" spans="1:7" ht="14.25" customHeight="1">
      <c r="A815" s="170"/>
      <c r="B815" s="171"/>
      <c r="C815" s="170"/>
      <c r="D815" s="172"/>
      <c r="E815" s="139"/>
      <c r="F815" s="139"/>
      <c r="G815" s="139"/>
    </row>
    <row r="816" spans="1:7" ht="14.25" customHeight="1">
      <c r="A816" s="170"/>
      <c r="B816" s="171"/>
      <c r="C816" s="170"/>
      <c r="D816" s="172"/>
      <c r="E816" s="139"/>
      <c r="F816" s="139"/>
      <c r="G816" s="139"/>
    </row>
    <row r="817" spans="1:7" ht="14.25" customHeight="1">
      <c r="A817" s="170"/>
      <c r="B817" s="171"/>
      <c r="C817" s="170"/>
      <c r="D817" s="172"/>
      <c r="E817" s="139"/>
      <c r="F817" s="139"/>
      <c r="G817" s="139"/>
    </row>
    <row r="818" spans="1:7" ht="14.25" customHeight="1">
      <c r="A818" s="170"/>
      <c r="B818" s="171"/>
      <c r="C818" s="170"/>
      <c r="D818" s="172"/>
      <c r="E818" s="139"/>
      <c r="F818" s="139"/>
      <c r="G818" s="139"/>
    </row>
    <row r="819" spans="1:7" ht="14.25" customHeight="1">
      <c r="A819" s="170"/>
      <c r="B819" s="171"/>
      <c r="C819" s="170"/>
      <c r="D819" s="172"/>
      <c r="E819" s="139"/>
      <c r="F819" s="139"/>
      <c r="G819" s="139"/>
    </row>
    <row r="820" spans="1:7" ht="14.25" customHeight="1">
      <c r="A820" s="170"/>
      <c r="B820" s="171"/>
      <c r="C820" s="170"/>
      <c r="D820" s="172"/>
      <c r="E820" s="139"/>
      <c r="F820" s="139"/>
      <c r="G820" s="139"/>
    </row>
    <row r="821" spans="1:7" ht="14.25" customHeight="1">
      <c r="A821" s="170"/>
      <c r="B821" s="171"/>
      <c r="C821" s="170"/>
      <c r="D821" s="172"/>
      <c r="E821" s="139"/>
      <c r="F821" s="168"/>
      <c r="G821" s="169"/>
    </row>
    <row r="822" spans="1:7" ht="14.25" customHeight="1">
      <c r="A822" s="170"/>
      <c r="B822" s="171"/>
      <c r="C822" s="170"/>
      <c r="D822" s="172"/>
      <c r="E822" s="139"/>
      <c r="F822" s="139"/>
      <c r="G822" s="139"/>
    </row>
    <row r="823" spans="1:7" ht="14.25" customHeight="1">
      <c r="A823" s="170"/>
      <c r="B823" s="171"/>
      <c r="C823" s="170"/>
      <c r="D823" s="172"/>
      <c r="E823" s="139"/>
      <c r="F823" s="139"/>
      <c r="G823" s="139"/>
    </row>
    <row r="824" spans="1:7" ht="14.25" customHeight="1">
      <c r="A824" s="170"/>
      <c r="B824" s="171"/>
      <c r="C824" s="170"/>
      <c r="D824" s="172"/>
      <c r="E824" s="139"/>
      <c r="F824" s="174"/>
      <c r="G824" s="169"/>
    </row>
    <row r="825" spans="1:7" ht="14.25" customHeight="1">
      <c r="A825" s="170"/>
      <c r="B825" s="171"/>
      <c r="C825" s="170"/>
      <c r="D825" s="172"/>
      <c r="E825" s="139"/>
      <c r="F825" s="139"/>
      <c r="G825" s="139"/>
    </row>
    <row r="826" spans="1:7" ht="14.25" customHeight="1">
      <c r="A826" s="170"/>
      <c r="B826" s="171"/>
      <c r="C826" s="170"/>
      <c r="D826" s="172"/>
      <c r="E826" s="139"/>
      <c r="F826" s="139"/>
      <c r="G826" s="139"/>
    </row>
    <row r="827" spans="1:7" ht="14.25" customHeight="1">
      <c r="A827" s="170"/>
      <c r="B827" s="171"/>
      <c r="C827" s="170"/>
      <c r="D827" s="172"/>
      <c r="E827" s="139"/>
      <c r="F827" s="139"/>
      <c r="G827" s="139"/>
    </row>
    <row r="828" spans="1:7" ht="14.25" customHeight="1">
      <c r="A828" s="170"/>
      <c r="B828" s="171"/>
      <c r="C828" s="170"/>
      <c r="D828" s="172"/>
      <c r="E828" s="139"/>
      <c r="F828" s="139"/>
      <c r="G828" s="139"/>
    </row>
    <row r="829" spans="1:7" ht="14.25" customHeight="1">
      <c r="A829" s="170"/>
      <c r="B829" s="171"/>
      <c r="C829" s="170"/>
      <c r="D829" s="172"/>
      <c r="E829" s="139"/>
      <c r="F829" s="168"/>
      <c r="G829" s="169"/>
    </row>
    <row r="830" spans="1:7" ht="14.25" customHeight="1">
      <c r="A830" s="170"/>
      <c r="B830" s="171"/>
      <c r="C830" s="170"/>
      <c r="D830" s="172"/>
      <c r="E830" s="139"/>
      <c r="F830" s="174"/>
      <c r="G830" s="169"/>
    </row>
    <row r="831" spans="1:7" ht="14.25" customHeight="1">
      <c r="A831" s="170"/>
      <c r="B831" s="171"/>
      <c r="C831" s="170"/>
      <c r="D831" s="172"/>
      <c r="E831" s="139"/>
      <c r="F831" s="174"/>
      <c r="G831" s="169"/>
    </row>
    <row r="832" spans="1:7" ht="14.25" customHeight="1">
      <c r="A832" s="170"/>
      <c r="B832" s="171"/>
      <c r="C832" s="170"/>
      <c r="D832" s="172"/>
      <c r="E832" s="139"/>
      <c r="F832" s="139"/>
      <c r="G832" s="139"/>
    </row>
    <row r="833" spans="1:7" ht="14.25" customHeight="1">
      <c r="A833" s="170"/>
      <c r="B833" s="171"/>
      <c r="C833" s="170"/>
      <c r="D833" s="172"/>
      <c r="E833" s="139"/>
      <c r="F833" s="174"/>
      <c r="G833" s="169"/>
    </row>
    <row r="834" spans="1:7" ht="14.25" customHeight="1">
      <c r="A834" s="170"/>
      <c r="B834" s="171"/>
      <c r="C834" s="170"/>
      <c r="D834" s="172"/>
      <c r="E834" s="139"/>
      <c r="F834" s="174"/>
      <c r="G834" s="169"/>
    </row>
    <row r="835" spans="1:7" ht="14.25" customHeight="1">
      <c r="A835" s="170"/>
      <c r="B835" s="171"/>
      <c r="C835" s="170"/>
      <c r="D835" s="172"/>
      <c r="E835" s="139"/>
      <c r="F835" s="174"/>
      <c r="G835" s="169"/>
    </row>
    <row r="836" spans="1:7" ht="14.25" customHeight="1">
      <c r="A836" s="170"/>
      <c r="B836" s="171"/>
      <c r="C836" s="170"/>
      <c r="D836" s="172"/>
      <c r="E836" s="139"/>
      <c r="F836" s="168"/>
      <c r="G836" s="169"/>
    </row>
    <row r="837" spans="1:7" ht="14.25" customHeight="1">
      <c r="A837" s="170"/>
      <c r="B837" s="171"/>
      <c r="C837" s="170"/>
      <c r="D837" s="172"/>
      <c r="E837" s="139"/>
      <c r="F837" s="139"/>
      <c r="G837" s="139"/>
    </row>
    <row r="838" spans="1:7" ht="14.25" customHeight="1">
      <c r="A838" s="170"/>
      <c r="B838" s="171"/>
      <c r="C838" s="170"/>
      <c r="D838" s="172"/>
      <c r="E838" s="139"/>
      <c r="F838" s="139"/>
      <c r="G838" s="139"/>
    </row>
    <row r="839" spans="1:7" ht="14.25" customHeight="1">
      <c r="A839" s="170"/>
      <c r="B839" s="171"/>
      <c r="C839" s="170"/>
      <c r="D839" s="172"/>
      <c r="E839" s="139"/>
      <c r="F839" s="139"/>
      <c r="G839" s="139"/>
    </row>
    <row r="840" spans="1:7" ht="14.25" customHeight="1">
      <c r="A840" s="170"/>
      <c r="B840" s="171"/>
      <c r="C840" s="170"/>
      <c r="D840" s="172"/>
      <c r="E840" s="139"/>
      <c r="F840" s="174"/>
      <c r="G840" s="169"/>
    </row>
    <row r="841" spans="1:7" ht="14.25" customHeight="1">
      <c r="A841" s="170"/>
      <c r="B841" s="171"/>
      <c r="C841" s="170"/>
      <c r="D841" s="172"/>
      <c r="E841" s="139"/>
      <c r="F841" s="139"/>
      <c r="G841" s="139"/>
    </row>
    <row r="842" spans="1:7" ht="14.25" customHeight="1">
      <c r="A842" s="170"/>
      <c r="B842" s="171"/>
      <c r="C842" s="170"/>
      <c r="D842" s="172"/>
      <c r="E842" s="139"/>
      <c r="F842" s="174"/>
      <c r="G842" s="169"/>
    </row>
    <row r="843" spans="1:7" ht="14.25" customHeight="1">
      <c r="A843" s="170"/>
      <c r="B843" s="171"/>
      <c r="C843" s="170"/>
      <c r="D843" s="172"/>
      <c r="E843" s="139"/>
      <c r="F843" s="174"/>
      <c r="G843" s="169"/>
    </row>
    <row r="844" spans="1:7" ht="14.25" customHeight="1">
      <c r="A844" s="170"/>
      <c r="B844" s="171"/>
      <c r="C844" s="170"/>
      <c r="D844" s="172"/>
      <c r="E844" s="139"/>
      <c r="F844" s="139"/>
      <c r="G844" s="139"/>
    </row>
    <row r="845" spans="1:7" ht="14.25" customHeight="1">
      <c r="A845" s="170"/>
      <c r="B845" s="171"/>
      <c r="C845" s="170"/>
      <c r="D845" s="172"/>
      <c r="E845" s="139"/>
      <c r="F845" s="174"/>
      <c r="G845" s="169"/>
    </row>
    <row r="846" spans="1:7" ht="14.25" customHeight="1">
      <c r="A846" s="170"/>
      <c r="B846" s="171"/>
      <c r="C846" s="170"/>
      <c r="D846" s="172"/>
      <c r="E846" s="139"/>
      <c r="F846" s="139"/>
      <c r="G846" s="139"/>
    </row>
    <row r="847" spans="1:7" ht="14.25" customHeight="1">
      <c r="A847" s="170"/>
      <c r="B847" s="171"/>
      <c r="C847" s="170"/>
      <c r="D847" s="172"/>
      <c r="E847" s="139"/>
      <c r="F847" s="174"/>
      <c r="G847" s="169"/>
    </row>
    <row r="848" spans="1:7" ht="14.25" customHeight="1">
      <c r="A848" s="170"/>
      <c r="B848" s="171"/>
      <c r="C848" s="170"/>
      <c r="D848" s="172"/>
      <c r="E848" s="139"/>
      <c r="F848" s="139"/>
      <c r="G848" s="139"/>
    </row>
    <row r="849" spans="1:7" ht="14.25" customHeight="1">
      <c r="A849" s="170"/>
      <c r="B849" s="171"/>
      <c r="C849" s="170"/>
      <c r="D849" s="172"/>
      <c r="E849" s="139"/>
      <c r="F849" s="139"/>
      <c r="G849" s="139"/>
    </row>
    <row r="850" spans="1:7" ht="14.25" customHeight="1">
      <c r="A850" s="170"/>
      <c r="B850" s="171"/>
      <c r="C850" s="170"/>
      <c r="D850" s="172"/>
      <c r="E850" s="139"/>
      <c r="F850" s="174"/>
      <c r="G850" s="169"/>
    </row>
    <row r="851" spans="1:7" ht="14.25" customHeight="1">
      <c r="A851" s="170"/>
      <c r="B851" s="171"/>
      <c r="C851" s="170"/>
      <c r="D851" s="172"/>
      <c r="E851" s="139"/>
      <c r="F851" s="139"/>
      <c r="G851" s="139"/>
    </row>
    <row r="852" spans="1:7" ht="14.25" customHeight="1">
      <c r="A852" s="170"/>
      <c r="B852" s="171"/>
      <c r="C852" s="170"/>
      <c r="D852" s="172"/>
      <c r="E852" s="139"/>
      <c r="F852" s="139"/>
      <c r="G852" s="139"/>
    </row>
    <row r="853" spans="1:7" ht="14.25" customHeight="1">
      <c r="A853" s="170"/>
      <c r="B853" s="171"/>
      <c r="C853" s="170"/>
      <c r="D853" s="172"/>
      <c r="E853" s="139"/>
      <c r="F853" s="174"/>
      <c r="G853" s="169"/>
    </row>
    <row r="854" spans="1:7" ht="14.25" customHeight="1">
      <c r="A854" s="170"/>
      <c r="B854" s="171"/>
      <c r="C854" s="170"/>
      <c r="D854" s="172"/>
      <c r="E854" s="139"/>
      <c r="F854" s="168"/>
      <c r="G854" s="169"/>
    </row>
    <row r="855" spans="1:7" ht="14.25" customHeight="1">
      <c r="A855" s="170"/>
      <c r="B855" s="171"/>
      <c r="C855" s="170"/>
      <c r="D855" s="172"/>
      <c r="E855" s="139"/>
      <c r="F855" s="168"/>
      <c r="G855" s="169"/>
    </row>
    <row r="856" spans="1:7" ht="14.25" customHeight="1">
      <c r="A856" s="170"/>
      <c r="B856" s="171"/>
      <c r="C856" s="170"/>
      <c r="D856" s="173"/>
      <c r="E856" s="139"/>
      <c r="F856" s="174"/>
      <c r="G856" s="169"/>
    </row>
    <row r="857" spans="1:7" ht="14.25" customHeight="1">
      <c r="A857" s="170"/>
      <c r="B857" s="171"/>
      <c r="C857" s="170"/>
      <c r="D857" s="172"/>
      <c r="E857" s="139"/>
      <c r="F857" s="139"/>
      <c r="G857" s="139"/>
    </row>
    <row r="858" spans="1:7" ht="14.25" customHeight="1">
      <c r="A858" s="170"/>
      <c r="B858" s="171"/>
      <c r="C858" s="170"/>
      <c r="D858" s="172"/>
      <c r="E858" s="139"/>
      <c r="F858" s="139"/>
      <c r="G858" s="139"/>
    </row>
    <row r="859" spans="1:7" ht="14.25" customHeight="1">
      <c r="A859" s="170"/>
      <c r="B859" s="171"/>
      <c r="C859" s="170"/>
      <c r="D859" s="172"/>
      <c r="E859" s="139"/>
      <c r="F859" s="139"/>
      <c r="G859" s="139"/>
    </row>
    <row r="860" spans="1:7" ht="14.25" customHeight="1">
      <c r="A860" s="170"/>
      <c r="B860" s="171"/>
      <c r="C860" s="170"/>
      <c r="D860" s="172"/>
      <c r="E860" s="139"/>
      <c r="F860" s="174"/>
      <c r="G860" s="169"/>
    </row>
    <row r="861" spans="1:7" ht="14.25" customHeight="1">
      <c r="A861" s="170"/>
      <c r="B861" s="171"/>
      <c r="C861" s="170"/>
      <c r="D861" s="172"/>
      <c r="E861" s="139"/>
      <c r="F861" s="139"/>
      <c r="G861" s="139"/>
    </row>
    <row r="862" spans="1:7" ht="14.25" customHeight="1">
      <c r="A862" s="170"/>
      <c r="B862" s="171"/>
      <c r="C862" s="170"/>
      <c r="D862" s="172"/>
      <c r="E862" s="139"/>
      <c r="F862" s="139"/>
      <c r="G862" s="139"/>
    </row>
    <row r="863" spans="1:7" ht="14.25" customHeight="1">
      <c r="A863" s="170"/>
      <c r="B863" s="171"/>
      <c r="C863" s="170"/>
      <c r="D863" s="172"/>
      <c r="E863" s="139"/>
      <c r="F863" s="168"/>
      <c r="G863" s="169"/>
    </row>
    <row r="864" spans="1:7" ht="14.25" customHeight="1">
      <c r="A864" s="170"/>
      <c r="B864" s="171"/>
      <c r="C864" s="170"/>
      <c r="D864" s="172"/>
      <c r="E864" s="139"/>
      <c r="F864" s="139"/>
      <c r="G864" s="139"/>
    </row>
    <row r="865" spans="1:7" ht="14.25" customHeight="1">
      <c r="A865" s="170"/>
      <c r="B865" s="171"/>
      <c r="C865" s="170"/>
      <c r="D865" s="172"/>
      <c r="E865" s="139"/>
      <c r="F865" s="168"/>
      <c r="G865" s="169"/>
    </row>
    <row r="866" spans="1:7" ht="14.25" customHeight="1">
      <c r="A866" s="170"/>
      <c r="B866" s="171"/>
      <c r="C866" s="170"/>
      <c r="D866" s="172"/>
      <c r="E866" s="139"/>
      <c r="F866" s="139"/>
      <c r="G866" s="139"/>
    </row>
    <row r="867" spans="1:7" ht="14.25" customHeight="1">
      <c r="A867" s="170"/>
      <c r="B867" s="171"/>
      <c r="C867" s="170"/>
      <c r="D867" s="172"/>
      <c r="E867" s="139"/>
      <c r="F867" s="139"/>
      <c r="G867" s="139"/>
    </row>
    <row r="868" spans="1:7" ht="14.25" customHeight="1">
      <c r="A868" s="170"/>
      <c r="B868" s="171"/>
      <c r="C868" s="170"/>
      <c r="D868" s="172"/>
      <c r="E868" s="139"/>
      <c r="F868" s="139"/>
      <c r="G868" s="139"/>
    </row>
    <row r="869" spans="1:7" ht="14.25" customHeight="1">
      <c r="A869" s="170"/>
      <c r="B869" s="171"/>
      <c r="C869" s="170"/>
      <c r="D869" s="172"/>
      <c r="E869" s="139"/>
      <c r="F869" s="174"/>
      <c r="G869" s="169"/>
    </row>
    <row r="870" spans="1:7" ht="14.25" customHeight="1">
      <c r="A870" s="170"/>
      <c r="B870" s="171"/>
      <c r="C870" s="170"/>
      <c r="D870" s="172"/>
      <c r="E870" s="139"/>
      <c r="F870" s="174"/>
      <c r="G870" s="169"/>
    </row>
    <row r="871" spans="1:7" ht="14.25" customHeight="1">
      <c r="A871" s="170"/>
      <c r="B871" s="171"/>
      <c r="C871" s="170"/>
      <c r="D871" s="172"/>
      <c r="E871" s="139"/>
      <c r="F871" s="139"/>
      <c r="G871" s="139"/>
    </row>
    <row r="872" spans="1:7" ht="14.25" customHeight="1">
      <c r="A872" s="170"/>
      <c r="B872" s="171"/>
      <c r="C872" s="170"/>
      <c r="D872" s="172"/>
      <c r="E872" s="139"/>
      <c r="F872" s="174"/>
      <c r="G872" s="169"/>
    </row>
    <row r="873" spans="1:7" ht="14.25" customHeight="1">
      <c r="A873" s="170"/>
      <c r="B873" s="171"/>
      <c r="C873" s="170"/>
      <c r="D873" s="172"/>
      <c r="E873" s="139"/>
      <c r="F873" s="139"/>
      <c r="G873" s="139"/>
    </row>
    <row r="874" spans="1:7" ht="14.25" customHeight="1">
      <c r="A874" s="170"/>
      <c r="B874" s="171"/>
      <c r="C874" s="170"/>
      <c r="D874" s="172"/>
      <c r="E874" s="139"/>
      <c r="F874" s="168"/>
      <c r="G874" s="169"/>
    </row>
    <row r="875" spans="1:7" ht="14.25" customHeight="1">
      <c r="A875" s="170"/>
      <c r="B875" s="171"/>
      <c r="C875" s="170"/>
      <c r="D875" s="172"/>
      <c r="E875" s="139"/>
      <c r="F875" s="139"/>
      <c r="G875" s="139"/>
    </row>
    <row r="876" spans="1:7" ht="14.25" customHeight="1">
      <c r="A876" s="170"/>
      <c r="B876" s="171"/>
      <c r="C876" s="170"/>
      <c r="D876" s="172"/>
      <c r="E876" s="139"/>
      <c r="F876" s="174"/>
      <c r="G876" s="169"/>
    </row>
    <row r="877" spans="1:7" ht="14.25" customHeight="1">
      <c r="A877" s="170"/>
      <c r="B877" s="171"/>
      <c r="C877" s="170"/>
      <c r="D877" s="172"/>
      <c r="E877" s="139"/>
      <c r="F877" s="174"/>
      <c r="G877" s="169"/>
    </row>
    <row r="878" spans="1:7" ht="14.25" customHeight="1">
      <c r="A878" s="170"/>
      <c r="B878" s="171"/>
      <c r="C878" s="170"/>
      <c r="D878" s="172"/>
      <c r="E878" s="139"/>
      <c r="F878" s="139"/>
      <c r="G878" s="139"/>
    </row>
    <row r="879" spans="1:7" ht="14.25" customHeight="1">
      <c r="A879" s="170"/>
      <c r="B879" s="171"/>
      <c r="C879" s="170"/>
      <c r="D879" s="172"/>
      <c r="E879" s="139"/>
      <c r="F879" s="174"/>
      <c r="G879" s="169"/>
    </row>
    <row r="880" spans="1:7" ht="14.25" customHeight="1">
      <c r="A880" s="170"/>
      <c r="B880" s="171"/>
      <c r="C880" s="170"/>
      <c r="D880" s="172"/>
      <c r="E880" s="139"/>
      <c r="F880" s="139"/>
      <c r="G880" s="139"/>
    </row>
    <row r="881" spans="1:7" ht="14.25" customHeight="1">
      <c r="A881" s="139"/>
      <c r="B881" s="172"/>
      <c r="C881" s="170"/>
      <c r="D881" s="172"/>
      <c r="E881" s="139"/>
      <c r="F881" s="139"/>
      <c r="G881" s="139"/>
    </row>
    <row r="882" spans="1:7" ht="14.25" customHeight="1">
      <c r="A882" s="139"/>
      <c r="B882" s="172"/>
      <c r="C882" s="170"/>
      <c r="D882" s="172"/>
      <c r="E882" s="139"/>
      <c r="F882" s="139"/>
      <c r="G882" s="139"/>
    </row>
    <row r="883" spans="1:7" ht="14.25" customHeight="1">
      <c r="A883" s="139"/>
      <c r="B883" s="172"/>
      <c r="C883" s="170"/>
      <c r="D883" s="172"/>
      <c r="E883" s="139"/>
      <c r="F883" s="139"/>
      <c r="G883" s="139"/>
    </row>
    <row r="884" spans="1:7" ht="14.25" customHeight="1">
      <c r="A884" s="139"/>
      <c r="B884" s="172"/>
      <c r="C884" s="170"/>
      <c r="D884" s="172"/>
      <c r="E884" s="139"/>
      <c r="F884" s="168"/>
      <c r="G884" s="169"/>
    </row>
    <row r="885" spans="1:7" ht="14.25" customHeight="1">
      <c r="A885" s="139"/>
      <c r="B885" s="172"/>
      <c r="C885" s="170"/>
      <c r="D885" s="172"/>
      <c r="E885" s="139"/>
      <c r="F885" s="139"/>
      <c r="G885" s="139"/>
    </row>
    <row r="886" spans="1:7" ht="14.25" customHeight="1">
      <c r="A886" s="139"/>
      <c r="B886" s="172"/>
      <c r="C886" s="170"/>
      <c r="D886" s="172"/>
      <c r="E886" s="139"/>
      <c r="F886" s="168"/>
      <c r="G886" s="169"/>
    </row>
    <row r="887" spans="1:7" ht="14.25" customHeight="1">
      <c r="A887" s="170"/>
      <c r="B887" s="171"/>
      <c r="C887" s="170"/>
      <c r="D887" s="172"/>
      <c r="E887" s="139"/>
      <c r="F887" s="174"/>
      <c r="G887" s="169"/>
    </row>
    <row r="888" spans="1:7" ht="14.25" customHeight="1">
      <c r="A888" s="170"/>
      <c r="B888" s="171"/>
      <c r="C888" s="170"/>
      <c r="D888" s="172"/>
      <c r="E888" s="139"/>
      <c r="F888" s="139"/>
      <c r="G888" s="139"/>
    </row>
    <row r="889" spans="1:7" ht="14.25" customHeight="1">
      <c r="A889" s="170"/>
      <c r="B889" s="171"/>
      <c r="C889" s="170"/>
      <c r="D889" s="172"/>
      <c r="E889" s="139"/>
      <c r="F889" s="174"/>
      <c r="G889" s="169"/>
    </row>
    <row r="890" spans="1:7" ht="14.25" customHeight="1">
      <c r="A890" s="170"/>
      <c r="B890" s="171"/>
      <c r="C890" s="170"/>
      <c r="D890" s="172"/>
      <c r="E890" s="139"/>
      <c r="F890" s="174"/>
      <c r="G890" s="169"/>
    </row>
    <row r="891" spans="1:7" ht="14.25" customHeight="1">
      <c r="A891" s="170"/>
      <c r="B891" s="171"/>
      <c r="C891" s="170"/>
      <c r="D891" s="172"/>
      <c r="E891" s="139"/>
      <c r="F891" s="139"/>
      <c r="G891" s="139"/>
    </row>
    <row r="892" spans="1:7" ht="14.25" customHeight="1">
      <c r="A892" s="170"/>
      <c r="B892" s="171"/>
      <c r="C892" s="170"/>
      <c r="D892" s="172"/>
      <c r="E892" s="139"/>
      <c r="F892" s="174"/>
      <c r="G892" s="169"/>
    </row>
    <row r="893" spans="1:7" ht="14.25" customHeight="1">
      <c r="A893" s="170"/>
      <c r="B893" s="171"/>
      <c r="C893" s="170"/>
      <c r="D893" s="172"/>
      <c r="E893" s="139"/>
      <c r="F893" s="168"/>
      <c r="G893" s="169"/>
    </row>
    <row r="894" spans="1:7" ht="14.25" customHeight="1">
      <c r="A894" s="170"/>
      <c r="B894" s="171"/>
      <c r="C894" s="170"/>
      <c r="D894" s="172"/>
      <c r="E894" s="139"/>
      <c r="F894" s="174"/>
      <c r="G894" s="169"/>
    </row>
    <row r="895" spans="1:7" ht="14.25" customHeight="1">
      <c r="A895" s="170"/>
      <c r="B895" s="171"/>
      <c r="C895" s="170"/>
      <c r="D895" s="172"/>
      <c r="E895" s="139"/>
      <c r="F895" s="139"/>
      <c r="G895" s="139"/>
    </row>
    <row r="896" spans="1:7" ht="14.25" customHeight="1">
      <c r="A896" s="170"/>
      <c r="B896" s="171"/>
      <c r="C896" s="170"/>
      <c r="D896" s="172"/>
      <c r="E896" s="139"/>
      <c r="F896" s="139"/>
      <c r="G896" s="139"/>
    </row>
    <row r="897" spans="1:7" ht="14.25" customHeight="1">
      <c r="A897" s="170"/>
      <c r="B897" s="171"/>
      <c r="C897" s="170"/>
      <c r="D897" s="172"/>
      <c r="E897" s="139"/>
      <c r="F897" s="168"/>
      <c r="G897" s="169"/>
    </row>
    <row r="898" spans="1:7" ht="14.25" customHeight="1">
      <c r="A898" s="170"/>
      <c r="B898" s="171"/>
      <c r="C898" s="170"/>
      <c r="D898" s="172"/>
      <c r="E898" s="139"/>
      <c r="F898" s="139"/>
      <c r="G898" s="139"/>
    </row>
    <row r="899" spans="1:7" ht="14.25" customHeight="1">
      <c r="A899" s="170"/>
      <c r="B899" s="171"/>
      <c r="C899" s="170"/>
      <c r="D899" s="172"/>
      <c r="E899" s="139"/>
      <c r="F899" s="168"/>
      <c r="G899" s="169"/>
    </row>
    <row r="900" spans="1:7" ht="14.25" customHeight="1">
      <c r="A900" s="170"/>
      <c r="B900" s="171"/>
      <c r="C900" s="170"/>
      <c r="D900" s="172"/>
      <c r="E900" s="139"/>
      <c r="F900" s="139"/>
      <c r="G900" s="139"/>
    </row>
    <row r="901" spans="1:7" ht="14.25" customHeight="1">
      <c r="A901" s="170"/>
      <c r="B901" s="171"/>
      <c r="C901" s="170"/>
      <c r="D901" s="172"/>
      <c r="E901" s="139"/>
      <c r="F901" s="168"/>
      <c r="G901" s="169"/>
    </row>
    <row r="902" spans="1:7" ht="14.25" customHeight="1">
      <c r="A902" s="170"/>
      <c r="B902" s="171"/>
      <c r="C902" s="170"/>
      <c r="D902" s="172"/>
      <c r="E902" s="139"/>
      <c r="F902" s="139"/>
      <c r="G902" s="139"/>
    </row>
    <row r="903" spans="1:7" ht="14.25" customHeight="1">
      <c r="A903" s="170"/>
      <c r="B903" s="171"/>
      <c r="C903" s="170"/>
      <c r="D903" s="172"/>
      <c r="E903" s="139"/>
      <c r="F903" s="139"/>
      <c r="G903" s="139"/>
    </row>
    <row r="904" spans="1:7" ht="14.25" customHeight="1">
      <c r="A904" s="170"/>
      <c r="B904" s="171"/>
      <c r="C904" s="170"/>
      <c r="D904" s="172"/>
      <c r="E904" s="139"/>
      <c r="F904" s="139"/>
      <c r="G904" s="139"/>
    </row>
    <row r="905" spans="1:7" ht="14.25" customHeight="1">
      <c r="A905" s="170"/>
      <c r="B905" s="171"/>
      <c r="C905" s="170"/>
      <c r="D905" s="172"/>
      <c r="E905" s="139"/>
      <c r="F905" s="139"/>
      <c r="G905" s="139"/>
    </row>
    <row r="906" spans="1:7" ht="14.25" customHeight="1">
      <c r="A906" s="170"/>
      <c r="B906" s="171"/>
      <c r="C906" s="170"/>
      <c r="D906" s="172"/>
      <c r="E906" s="139"/>
      <c r="F906" s="168"/>
      <c r="G906" s="169"/>
    </row>
    <row r="907" spans="1:7" ht="14.25" customHeight="1">
      <c r="A907" s="170"/>
      <c r="B907" s="171"/>
      <c r="C907" s="170"/>
      <c r="D907" s="172"/>
      <c r="E907" s="139"/>
      <c r="F907" s="139"/>
      <c r="G907" s="139"/>
    </row>
    <row r="908" spans="1:7" ht="14.25" customHeight="1">
      <c r="A908" s="170"/>
      <c r="B908" s="171"/>
      <c r="C908" s="170"/>
      <c r="D908" s="172"/>
      <c r="E908" s="139"/>
      <c r="F908" s="168"/>
      <c r="G908" s="169"/>
    </row>
    <row r="909" spans="1:7" ht="14.25" customHeight="1">
      <c r="A909" s="170"/>
      <c r="B909" s="171"/>
      <c r="C909" s="170"/>
      <c r="D909" s="172"/>
      <c r="E909" s="139"/>
      <c r="F909" s="174"/>
      <c r="G909" s="169"/>
    </row>
    <row r="910" spans="1:7" ht="14.25" customHeight="1">
      <c r="A910" s="170"/>
      <c r="B910" s="171"/>
      <c r="C910" s="170"/>
      <c r="D910" s="172"/>
      <c r="E910" s="139"/>
      <c r="F910" s="139"/>
      <c r="G910" s="139"/>
    </row>
    <row r="911" spans="1:7" ht="14.25" customHeight="1">
      <c r="A911" s="170"/>
      <c r="B911" s="171"/>
      <c r="C911" s="170"/>
      <c r="D911" s="172"/>
      <c r="E911" s="139"/>
      <c r="F911" s="139"/>
      <c r="G911" s="139"/>
    </row>
    <row r="912" spans="1:7" ht="14.25" customHeight="1">
      <c r="A912" s="170"/>
      <c r="B912" s="171"/>
      <c r="C912" s="170"/>
      <c r="D912" s="173"/>
      <c r="E912" s="139"/>
      <c r="F912" s="139"/>
      <c r="G912" s="139"/>
    </row>
    <row r="913" spans="1:7" ht="14.25" customHeight="1">
      <c r="A913" s="170"/>
      <c r="B913" s="171"/>
      <c r="C913" s="170"/>
      <c r="D913" s="172"/>
      <c r="E913" s="139"/>
      <c r="F913" s="168"/>
      <c r="G913" s="169"/>
    </row>
    <row r="914" spans="1:7" ht="14.25" customHeight="1">
      <c r="A914" s="170"/>
      <c r="B914" s="171"/>
      <c r="C914" s="170"/>
      <c r="D914" s="172"/>
      <c r="E914" s="139"/>
      <c r="F914" s="139"/>
      <c r="G914" s="139"/>
    </row>
    <row r="915" spans="1:7" ht="14.25" customHeight="1">
      <c r="A915" s="170"/>
      <c r="B915" s="171"/>
      <c r="C915" s="170"/>
      <c r="D915" s="172"/>
      <c r="E915" s="139"/>
      <c r="F915" s="139"/>
      <c r="G915" s="139"/>
    </row>
    <row r="916" spans="1:7" ht="14.25" customHeight="1">
      <c r="A916" s="170"/>
      <c r="B916" s="171"/>
      <c r="C916" s="170"/>
      <c r="D916" s="172"/>
      <c r="E916" s="139"/>
      <c r="F916" s="139"/>
      <c r="G916" s="139"/>
    </row>
    <row r="917" spans="1:7" ht="14.25" customHeight="1">
      <c r="A917" s="170"/>
      <c r="B917" s="171"/>
      <c r="C917" s="170"/>
      <c r="D917" s="172"/>
      <c r="E917" s="139"/>
      <c r="F917" s="139"/>
      <c r="G917" s="139"/>
    </row>
    <row r="918" spans="1:7" ht="14.25" customHeight="1">
      <c r="A918" s="170"/>
      <c r="B918" s="171"/>
      <c r="C918" s="170"/>
      <c r="D918" s="172"/>
      <c r="E918" s="139"/>
      <c r="F918" s="139"/>
      <c r="G918" s="139"/>
    </row>
    <row r="919" spans="1:7" ht="14.25" customHeight="1">
      <c r="A919" s="170"/>
      <c r="B919" s="171"/>
      <c r="C919" s="170"/>
      <c r="D919" s="172"/>
      <c r="E919" s="139"/>
      <c r="F919" s="139"/>
      <c r="G919" s="139"/>
    </row>
    <row r="920" spans="1:7" ht="14.25" customHeight="1">
      <c r="A920" s="170"/>
      <c r="B920" s="171"/>
      <c r="C920" s="170"/>
      <c r="D920" s="172"/>
      <c r="E920" s="139"/>
      <c r="F920" s="139"/>
      <c r="G920" s="139"/>
    </row>
    <row r="921" spans="1:7" ht="14.25" customHeight="1">
      <c r="A921" s="170"/>
      <c r="B921" s="171"/>
      <c r="C921" s="170"/>
      <c r="D921" s="172"/>
      <c r="E921" s="139"/>
      <c r="F921" s="139"/>
      <c r="G921" s="139"/>
    </row>
    <row r="922" spans="1:7" ht="14.25" customHeight="1">
      <c r="A922" s="170"/>
      <c r="B922" s="171"/>
      <c r="C922" s="170"/>
      <c r="D922" s="172"/>
      <c r="E922" s="139"/>
      <c r="F922" s="168"/>
      <c r="G922" s="169"/>
    </row>
    <row r="923" spans="1:7" ht="14.25" customHeight="1">
      <c r="A923" s="170"/>
      <c r="B923" s="171"/>
      <c r="C923" s="170"/>
      <c r="D923" s="172"/>
      <c r="E923" s="139"/>
      <c r="F923" s="139"/>
      <c r="G923" s="139"/>
    </row>
    <row r="924" spans="1:7" ht="14.25" customHeight="1">
      <c r="A924" s="170"/>
      <c r="B924" s="171"/>
      <c r="C924" s="170"/>
      <c r="D924" s="172"/>
      <c r="E924" s="139"/>
      <c r="F924" s="139"/>
      <c r="G924" s="139"/>
    </row>
    <row r="925" spans="1:7" ht="14.25" customHeight="1">
      <c r="A925" s="170"/>
      <c r="B925" s="171"/>
      <c r="C925" s="170"/>
      <c r="D925" s="172"/>
      <c r="E925" s="139"/>
      <c r="F925" s="139"/>
      <c r="G925" s="139"/>
    </row>
    <row r="926" spans="1:7" ht="14.25" customHeight="1">
      <c r="A926" s="170"/>
      <c r="B926" s="171"/>
      <c r="C926" s="170"/>
      <c r="D926" s="172"/>
      <c r="E926" s="139"/>
      <c r="F926" s="139"/>
      <c r="G926" s="139"/>
    </row>
    <row r="927" spans="1:7" ht="14.25" customHeight="1">
      <c r="A927" s="170"/>
      <c r="B927" s="171"/>
      <c r="C927" s="170"/>
      <c r="D927" s="172"/>
      <c r="E927" s="139"/>
      <c r="F927" s="139"/>
      <c r="G927" s="139"/>
    </row>
    <row r="928" spans="1:7" ht="14.25" customHeight="1">
      <c r="A928" s="170"/>
      <c r="B928" s="171"/>
      <c r="C928" s="170"/>
      <c r="D928" s="172"/>
      <c r="E928" s="139"/>
      <c r="F928" s="168"/>
      <c r="G928" s="169"/>
    </row>
    <row r="929" spans="1:7" ht="14.25" customHeight="1">
      <c r="A929" s="170"/>
      <c r="B929" s="171"/>
      <c r="C929" s="170"/>
      <c r="D929" s="172"/>
      <c r="E929" s="139"/>
      <c r="F929" s="139"/>
      <c r="G929" s="139"/>
    </row>
    <row r="930" spans="1:7" ht="14.25" customHeight="1">
      <c r="A930" s="170"/>
      <c r="B930" s="171"/>
      <c r="C930" s="170"/>
      <c r="D930" s="172"/>
      <c r="E930" s="139"/>
      <c r="F930" s="139"/>
      <c r="G930" s="139"/>
    </row>
    <row r="931" spans="1:7" ht="14.25" customHeight="1">
      <c r="A931" s="170"/>
      <c r="B931" s="171"/>
      <c r="C931" s="170"/>
      <c r="D931" s="172"/>
      <c r="E931" s="139"/>
      <c r="F931" s="139"/>
      <c r="G931" s="139"/>
    </row>
    <row r="932" spans="1:7" ht="14.25" customHeight="1">
      <c r="A932" s="170"/>
      <c r="B932" s="171"/>
      <c r="C932" s="170"/>
      <c r="D932" s="172"/>
      <c r="E932" s="139"/>
      <c r="F932" s="168"/>
      <c r="G932" s="169"/>
    </row>
    <row r="933" spans="1:7" ht="14.25" customHeight="1">
      <c r="A933" s="170"/>
      <c r="B933" s="171"/>
      <c r="C933" s="170"/>
      <c r="D933" s="173"/>
      <c r="E933" s="139"/>
      <c r="F933" s="139"/>
      <c r="G933" s="139"/>
    </row>
    <row r="934" spans="1:7" ht="14.25" customHeight="1">
      <c r="A934" s="170"/>
      <c r="B934" s="171"/>
      <c r="C934" s="170"/>
      <c r="D934" s="172"/>
      <c r="E934" s="139"/>
      <c r="F934" s="139"/>
      <c r="G934" s="139"/>
    </row>
    <row r="935" spans="1:7" ht="14.25" customHeight="1">
      <c r="A935" s="170"/>
      <c r="B935" s="171"/>
      <c r="C935" s="170"/>
      <c r="D935" s="172"/>
      <c r="E935" s="139"/>
      <c r="F935" s="168"/>
      <c r="G935" s="169"/>
    </row>
    <row r="936" spans="1:7" ht="14.25" customHeight="1">
      <c r="A936" s="170"/>
      <c r="B936" s="171"/>
      <c r="C936" s="170"/>
      <c r="D936" s="172"/>
      <c r="E936" s="139"/>
      <c r="F936" s="139"/>
      <c r="G936" s="139"/>
    </row>
    <row r="937" spans="1:7" ht="14.25" customHeight="1">
      <c r="A937" s="170"/>
      <c r="B937" s="171"/>
      <c r="C937" s="170"/>
      <c r="D937" s="172"/>
      <c r="E937" s="139"/>
      <c r="F937" s="139"/>
      <c r="G937" s="139"/>
    </row>
    <row r="938" spans="1:7" ht="14.25" customHeight="1">
      <c r="A938" s="170"/>
      <c r="B938" s="171"/>
      <c r="C938" s="170"/>
      <c r="D938" s="172"/>
      <c r="E938" s="139"/>
      <c r="F938" s="139"/>
      <c r="G938" s="139"/>
    </row>
    <row r="939" spans="1:7" ht="14.25" customHeight="1">
      <c r="A939" s="170"/>
      <c r="B939" s="171"/>
      <c r="C939" s="170"/>
      <c r="D939" s="172"/>
      <c r="E939" s="139"/>
      <c r="F939" s="139"/>
      <c r="G939" s="139"/>
    </row>
    <row r="940" spans="1:7" ht="14.25" customHeight="1">
      <c r="A940" s="170"/>
      <c r="B940" s="171"/>
      <c r="C940" s="170"/>
      <c r="D940" s="172"/>
      <c r="E940" s="139"/>
      <c r="F940" s="139"/>
      <c r="G940" s="139"/>
    </row>
    <row r="941" spans="1:7" ht="14.25" customHeight="1">
      <c r="A941" s="170"/>
      <c r="B941" s="171"/>
      <c r="C941" s="170"/>
      <c r="D941" s="172"/>
      <c r="E941" s="139"/>
      <c r="F941" s="139"/>
      <c r="G941" s="139"/>
    </row>
    <row r="942" spans="1:7" ht="14.25" customHeight="1">
      <c r="A942" s="139"/>
      <c r="B942" s="172"/>
      <c r="C942" s="170"/>
      <c r="D942" s="172"/>
      <c r="E942" s="139"/>
      <c r="F942" s="175"/>
      <c r="G942" s="169"/>
    </row>
    <row r="943" spans="1:7" ht="14.25" customHeight="1">
      <c r="A943" s="139"/>
      <c r="B943" s="172"/>
      <c r="C943" s="170"/>
      <c r="D943" s="172"/>
      <c r="E943" s="139"/>
      <c r="F943" s="139"/>
      <c r="G943" s="139"/>
    </row>
    <row r="944" spans="1:7" ht="14.25" customHeight="1">
      <c r="A944" s="139"/>
      <c r="B944" s="172"/>
      <c r="C944" s="170"/>
      <c r="D944" s="172"/>
      <c r="E944" s="139"/>
      <c r="F944" s="139"/>
      <c r="G944" s="139"/>
    </row>
    <row r="945" spans="1:7" ht="14.25" customHeight="1">
      <c r="A945" s="139"/>
      <c r="B945" s="172"/>
      <c r="C945" s="170"/>
      <c r="D945" s="172"/>
      <c r="E945" s="139"/>
      <c r="F945" s="139"/>
      <c r="G945" s="139"/>
    </row>
    <row r="946" spans="1:7" ht="14.25" customHeight="1">
      <c r="A946" s="139"/>
      <c r="B946" s="172"/>
      <c r="C946" s="170"/>
      <c r="D946" s="172"/>
      <c r="E946" s="139"/>
      <c r="F946" s="139"/>
      <c r="G946" s="139"/>
    </row>
    <row r="947" spans="1:7" ht="14.25" customHeight="1">
      <c r="A947" s="139"/>
      <c r="B947" s="172"/>
      <c r="C947" s="170"/>
      <c r="D947" s="172"/>
      <c r="E947" s="139"/>
      <c r="F947" s="139"/>
      <c r="G947" s="139"/>
    </row>
    <row r="948" spans="1:7" ht="14.25" customHeight="1">
      <c r="A948" s="170"/>
      <c r="B948" s="171"/>
      <c r="C948" s="170"/>
      <c r="D948" s="172"/>
      <c r="E948" s="139"/>
      <c r="F948" s="139"/>
      <c r="G948" s="139"/>
    </row>
    <row r="949" spans="1:7" ht="14.25" customHeight="1">
      <c r="A949" s="170"/>
      <c r="B949" s="171"/>
      <c r="C949" s="170"/>
      <c r="D949" s="172"/>
      <c r="E949" s="139"/>
      <c r="F949" s="139"/>
      <c r="G949" s="139"/>
    </row>
    <row r="950" spans="1:7" ht="14.25" customHeight="1">
      <c r="A950" s="170"/>
      <c r="B950" s="171"/>
      <c r="C950" s="170"/>
      <c r="D950" s="173"/>
      <c r="E950" s="139"/>
      <c r="F950" s="139"/>
      <c r="G950" s="139"/>
    </row>
    <row r="951" spans="1:7" ht="14.25" customHeight="1">
      <c r="A951" s="170"/>
      <c r="B951" s="171"/>
      <c r="C951" s="170"/>
      <c r="D951" s="172"/>
      <c r="E951" s="139"/>
      <c r="F951" s="139"/>
      <c r="G951" s="139"/>
    </row>
    <row r="952" spans="1:7" ht="14.25" customHeight="1">
      <c r="A952" s="170"/>
      <c r="B952" s="171"/>
      <c r="C952" s="170"/>
      <c r="D952" s="172"/>
      <c r="E952" s="139"/>
      <c r="F952" s="168"/>
      <c r="G952" s="169"/>
    </row>
    <row r="953" spans="1:7" ht="14.25" customHeight="1">
      <c r="A953" s="170"/>
      <c r="B953" s="171"/>
      <c r="C953" s="170"/>
      <c r="D953" s="172"/>
      <c r="E953" s="139"/>
      <c r="F953" s="139"/>
      <c r="G953" s="139"/>
    </row>
    <row r="954" spans="1:7" ht="14.25" customHeight="1">
      <c r="A954" s="170"/>
      <c r="B954" s="171"/>
      <c r="C954" s="170"/>
      <c r="D954" s="172"/>
      <c r="E954" s="139"/>
      <c r="F954" s="139"/>
      <c r="G954" s="139"/>
    </row>
    <row r="955" spans="1:7" ht="14.25" customHeight="1">
      <c r="A955" s="170"/>
      <c r="B955" s="171"/>
      <c r="C955" s="170"/>
      <c r="D955" s="172"/>
      <c r="E955" s="139"/>
      <c r="F955" s="139"/>
      <c r="G955" s="139"/>
    </row>
    <row r="956" spans="1:7" ht="14.25" customHeight="1">
      <c r="A956" s="170"/>
      <c r="B956" s="171"/>
      <c r="C956" s="170"/>
      <c r="D956" s="172"/>
      <c r="E956" s="139"/>
      <c r="F956" s="139"/>
      <c r="G956" s="139"/>
    </row>
    <row r="957" spans="1:7" ht="14.25" customHeight="1">
      <c r="A957" s="170"/>
      <c r="B957" s="171"/>
      <c r="C957" s="170"/>
      <c r="D957" s="172"/>
      <c r="E957" s="139"/>
      <c r="F957" s="168"/>
      <c r="G957" s="169"/>
    </row>
    <row r="958" spans="1:7" ht="14.25" customHeight="1">
      <c r="A958" s="170"/>
      <c r="B958" s="171"/>
      <c r="C958" s="170"/>
      <c r="D958" s="172"/>
      <c r="E958" s="139"/>
      <c r="F958" s="139"/>
      <c r="G958" s="139"/>
    </row>
    <row r="959" spans="1:7" ht="14.25" customHeight="1">
      <c r="A959" s="170"/>
      <c r="B959" s="171"/>
      <c r="C959" s="170"/>
      <c r="D959" s="172"/>
      <c r="E959" s="139"/>
      <c r="F959" s="139"/>
      <c r="G959" s="139"/>
    </row>
    <row r="960" spans="1:7" ht="14.25" customHeight="1">
      <c r="A960" s="170"/>
      <c r="B960" s="171"/>
      <c r="C960" s="170"/>
      <c r="D960" s="172"/>
      <c r="E960" s="139"/>
      <c r="F960" s="139"/>
      <c r="G960" s="139"/>
    </row>
    <row r="961" spans="1:7" ht="14.25" customHeight="1">
      <c r="A961" s="170"/>
      <c r="B961" s="171"/>
      <c r="C961" s="170"/>
      <c r="D961" s="172"/>
      <c r="E961" s="139"/>
      <c r="F961" s="139"/>
      <c r="G961" s="139"/>
    </row>
    <row r="962" spans="1:7" ht="14.25" customHeight="1">
      <c r="A962" s="170"/>
      <c r="B962" s="171"/>
      <c r="C962" s="170"/>
      <c r="D962" s="172"/>
      <c r="E962" s="139"/>
      <c r="F962" s="139"/>
      <c r="G962" s="139"/>
    </row>
    <row r="963" spans="1:7" ht="14.25" customHeight="1">
      <c r="A963" s="170"/>
      <c r="B963" s="171"/>
      <c r="C963" s="170"/>
      <c r="D963" s="172"/>
      <c r="E963" s="139"/>
      <c r="F963" s="139"/>
      <c r="G963" s="139"/>
    </row>
    <row r="964" spans="1:7" ht="14.25" customHeight="1">
      <c r="A964" s="170"/>
      <c r="B964" s="171"/>
      <c r="C964" s="170"/>
      <c r="D964" s="172"/>
      <c r="E964" s="139"/>
      <c r="F964" s="139"/>
      <c r="G964" s="139"/>
    </row>
    <row r="965" spans="1:7" ht="14.25" customHeight="1">
      <c r="A965" s="170"/>
      <c r="B965" s="171"/>
      <c r="C965" s="170"/>
      <c r="D965" s="172"/>
      <c r="E965" s="139"/>
      <c r="F965" s="168"/>
      <c r="G965" s="169"/>
    </row>
    <row r="966" spans="1:7" ht="14.25" customHeight="1">
      <c r="A966" s="170"/>
      <c r="B966" s="171"/>
      <c r="C966" s="170"/>
      <c r="D966" s="172"/>
      <c r="E966" s="139"/>
      <c r="F966" s="168"/>
      <c r="G966" s="169"/>
    </row>
    <row r="967" spans="1:7" ht="14.25" customHeight="1">
      <c r="A967" s="170"/>
      <c r="B967" s="171"/>
      <c r="C967" s="170"/>
      <c r="D967" s="173"/>
      <c r="E967" s="139"/>
      <c r="F967" s="139"/>
      <c r="G967" s="139"/>
    </row>
    <row r="968" spans="1:7" ht="14.25" customHeight="1">
      <c r="A968" s="170"/>
      <c r="B968" s="171"/>
      <c r="C968" s="170"/>
      <c r="D968" s="172"/>
      <c r="E968" s="139"/>
      <c r="F968" s="139"/>
      <c r="G968" s="139"/>
    </row>
    <row r="969" spans="1:7" ht="14.25" customHeight="1">
      <c r="A969" s="170"/>
      <c r="B969" s="171"/>
      <c r="C969" s="170"/>
      <c r="D969" s="172"/>
      <c r="E969" s="139"/>
      <c r="F969" s="139"/>
      <c r="G969" s="139"/>
    </row>
    <row r="970" spans="1:7" ht="14.25" customHeight="1">
      <c r="A970" s="170"/>
      <c r="B970" s="171"/>
      <c r="C970" s="170"/>
      <c r="D970" s="172"/>
      <c r="E970" s="139"/>
      <c r="F970" s="139"/>
      <c r="G970" s="139"/>
    </row>
    <row r="971" spans="1:7" ht="14.25" customHeight="1">
      <c r="A971" s="170"/>
      <c r="B971" s="171"/>
      <c r="C971" s="170"/>
      <c r="D971" s="172"/>
      <c r="E971" s="139"/>
      <c r="F971" s="168"/>
      <c r="G971" s="169"/>
    </row>
    <row r="972" spans="1:7" ht="14.25" customHeight="1">
      <c r="A972" s="170"/>
      <c r="B972" s="171"/>
      <c r="C972" s="170"/>
      <c r="D972" s="172"/>
      <c r="E972" s="139"/>
      <c r="F972" s="139"/>
      <c r="G972" s="139"/>
    </row>
    <row r="973" spans="1:7" ht="14.25" customHeight="1">
      <c r="A973" s="170"/>
      <c r="B973" s="171"/>
      <c r="C973" s="170"/>
      <c r="D973" s="172"/>
      <c r="E973" s="139"/>
      <c r="F973" s="139"/>
      <c r="G973" s="139"/>
    </row>
    <row r="974" spans="1:7" ht="14.25" customHeight="1">
      <c r="A974" s="170"/>
      <c r="B974" s="171"/>
      <c r="C974" s="170"/>
      <c r="D974" s="172"/>
      <c r="E974" s="139"/>
      <c r="F974" s="168"/>
      <c r="G974" s="169"/>
    </row>
    <row r="975" spans="1:7" ht="14.25" customHeight="1">
      <c r="A975" s="170"/>
      <c r="B975" s="171"/>
      <c r="C975" s="170"/>
      <c r="D975" s="172"/>
      <c r="E975" s="139"/>
      <c r="F975" s="139"/>
      <c r="G975" s="139"/>
    </row>
    <row r="976" spans="1:7" ht="14.25" customHeight="1">
      <c r="A976" s="170"/>
      <c r="B976" s="171"/>
      <c r="C976" s="170"/>
      <c r="D976" s="172"/>
      <c r="E976" s="139"/>
      <c r="F976" s="139"/>
      <c r="G976" s="139"/>
    </row>
    <row r="977" spans="1:7" ht="14.25" customHeight="1">
      <c r="A977" s="170"/>
      <c r="B977" s="171"/>
      <c r="C977" s="170"/>
      <c r="D977" s="172"/>
      <c r="E977" s="139"/>
      <c r="F977" s="139"/>
      <c r="G977" s="139"/>
    </row>
    <row r="978" spans="1:7" ht="14.25" customHeight="1">
      <c r="A978" s="170"/>
      <c r="B978" s="171"/>
      <c r="C978" s="170"/>
      <c r="D978" s="172"/>
      <c r="E978" s="139"/>
      <c r="F978" s="168"/>
      <c r="G978" s="169"/>
    </row>
    <row r="979" spans="1:7" ht="14.25" customHeight="1">
      <c r="A979" s="170"/>
      <c r="B979" s="171"/>
      <c r="C979" s="170"/>
      <c r="D979" s="172"/>
      <c r="E979" s="139"/>
      <c r="F979" s="168"/>
      <c r="G979" s="169"/>
    </row>
    <row r="980" spans="1:7" ht="14.25" customHeight="1">
      <c r="A980" s="170"/>
      <c r="B980" s="171"/>
      <c r="C980" s="170"/>
      <c r="D980" s="172"/>
      <c r="E980" s="139"/>
      <c r="F980" s="168"/>
      <c r="G980" s="169"/>
    </row>
    <row r="981" spans="1:7" ht="14.25" customHeight="1">
      <c r="A981" s="170"/>
      <c r="B981" s="171"/>
      <c r="C981" s="170"/>
      <c r="D981" s="172"/>
      <c r="E981" s="139"/>
      <c r="F981" s="139"/>
      <c r="G981" s="139"/>
    </row>
    <row r="982" spans="1:7" ht="14.25" customHeight="1">
      <c r="A982" s="170"/>
      <c r="B982" s="171"/>
      <c r="C982" s="170"/>
      <c r="D982" s="172"/>
      <c r="E982" s="139"/>
      <c r="F982" s="139"/>
      <c r="G982" s="139"/>
    </row>
    <row r="983" spans="1:7" ht="14.25" customHeight="1">
      <c r="A983" s="170"/>
      <c r="B983" s="171"/>
      <c r="C983" s="170"/>
      <c r="D983" s="172"/>
      <c r="E983" s="139"/>
      <c r="F983" s="168"/>
      <c r="G983" s="169"/>
    </row>
    <row r="984" spans="1:7" ht="14.25" customHeight="1">
      <c r="A984" s="170"/>
      <c r="B984" s="171"/>
      <c r="C984" s="170"/>
      <c r="D984" s="172"/>
      <c r="E984" s="139"/>
      <c r="F984" s="139"/>
      <c r="G984" s="139"/>
    </row>
    <row r="985" spans="1:7" ht="14.25" customHeight="1">
      <c r="A985" s="170"/>
      <c r="B985" s="171"/>
      <c r="C985" s="170"/>
      <c r="D985" s="172"/>
      <c r="E985" s="139"/>
      <c r="F985" s="139"/>
      <c r="G985" s="139"/>
    </row>
    <row r="986" spans="1:7" ht="14.25" customHeight="1">
      <c r="A986" s="170"/>
      <c r="B986" s="171"/>
      <c r="C986" s="170"/>
      <c r="D986" s="172"/>
      <c r="E986" s="139"/>
      <c r="F986" s="174"/>
      <c r="G986" s="169"/>
    </row>
    <row r="987" spans="1:7" ht="14.25" customHeight="1">
      <c r="A987" s="170"/>
      <c r="B987" s="171"/>
      <c r="C987" s="170"/>
      <c r="D987" s="172"/>
      <c r="E987" s="139"/>
      <c r="F987" s="139"/>
      <c r="G987" s="139"/>
    </row>
    <row r="988" spans="1:7" ht="14.25" customHeight="1">
      <c r="A988" s="170"/>
      <c r="B988" s="171"/>
      <c r="C988" s="170"/>
      <c r="D988" s="172"/>
      <c r="E988" s="139"/>
      <c r="F988" s="139"/>
      <c r="G988" s="139"/>
    </row>
    <row r="989" spans="1:7" ht="14.25" customHeight="1">
      <c r="A989" s="170"/>
      <c r="B989" s="171"/>
      <c r="C989" s="170"/>
      <c r="D989" s="173"/>
      <c r="E989" s="139"/>
      <c r="F989" s="168"/>
      <c r="G989" s="169"/>
    </row>
    <row r="990" spans="1:7" ht="14.25" customHeight="1">
      <c r="A990" s="170"/>
      <c r="B990" s="171"/>
      <c r="C990" s="170"/>
      <c r="D990" s="172"/>
      <c r="E990" s="139"/>
      <c r="F990" s="168"/>
      <c r="G990" s="169"/>
    </row>
    <row r="991" spans="1:7" ht="14.25" customHeight="1">
      <c r="A991" s="170"/>
      <c r="B991" s="171"/>
      <c r="C991" s="170"/>
      <c r="D991" s="173"/>
      <c r="E991" s="139"/>
      <c r="F991" s="139"/>
      <c r="G991" s="139"/>
    </row>
    <row r="992" spans="1:7" ht="14.25" customHeight="1">
      <c r="A992" s="170"/>
      <c r="B992" s="171"/>
      <c r="C992" s="170"/>
      <c r="D992" s="172"/>
      <c r="E992" s="139"/>
      <c r="F992" s="139"/>
      <c r="G992" s="139"/>
    </row>
    <row r="993" spans="1:7" ht="14.25" customHeight="1">
      <c r="A993" s="170"/>
      <c r="B993" s="171"/>
      <c r="C993" s="170"/>
      <c r="D993" s="172"/>
      <c r="E993" s="139"/>
      <c r="F993" s="139"/>
      <c r="G993" s="139"/>
    </row>
    <row r="994" spans="1:7" ht="14.25" customHeight="1">
      <c r="A994" s="170"/>
      <c r="B994" s="171"/>
      <c r="C994" s="170"/>
      <c r="D994" s="172"/>
      <c r="E994" s="139"/>
      <c r="F994" s="168"/>
      <c r="G994" s="169"/>
    </row>
    <row r="995" spans="1:7" ht="14.25" customHeight="1">
      <c r="A995" s="170"/>
      <c r="B995" s="171"/>
      <c r="C995" s="170"/>
      <c r="D995" s="172"/>
      <c r="E995" s="139"/>
      <c r="F995" s="139"/>
      <c r="G995" s="139"/>
    </row>
    <row r="996" spans="1:7" ht="14.25" customHeight="1">
      <c r="A996" s="170"/>
      <c r="B996" s="171"/>
      <c r="C996" s="170"/>
      <c r="D996" s="172"/>
      <c r="E996" s="139"/>
      <c r="F996" s="139"/>
      <c r="G996" s="139"/>
    </row>
    <row r="997" spans="1:7" ht="14.25" customHeight="1">
      <c r="A997" s="170"/>
      <c r="B997" s="171"/>
      <c r="C997" s="170"/>
      <c r="D997" s="173"/>
      <c r="E997" s="139"/>
      <c r="F997" s="139"/>
      <c r="G997" s="139"/>
    </row>
    <row r="998" spans="1:7" ht="14.25" customHeight="1">
      <c r="A998" s="170"/>
      <c r="B998" s="171"/>
      <c r="C998" s="170"/>
      <c r="D998" s="172"/>
      <c r="E998" s="139"/>
      <c r="F998" s="139"/>
      <c r="G998" s="139"/>
    </row>
    <row r="999" spans="1:7" ht="14.25" customHeight="1">
      <c r="A999" s="170"/>
      <c r="B999" s="171"/>
      <c r="C999" s="170"/>
      <c r="D999" s="172"/>
      <c r="E999" s="139"/>
      <c r="F999" s="139"/>
      <c r="G999" s="139"/>
    </row>
    <row r="1000" spans="1:7" ht="14.25" customHeight="1">
      <c r="A1000" s="170"/>
      <c r="B1000" s="171"/>
      <c r="C1000" s="170"/>
      <c r="D1000" s="172"/>
      <c r="E1000" s="139"/>
      <c r="F1000" s="139"/>
      <c r="G1000" s="139"/>
    </row>
    <row r="1001" spans="1:7" ht="14.25" customHeight="1">
      <c r="A1001" s="170"/>
      <c r="B1001" s="171"/>
      <c r="C1001" s="170"/>
      <c r="D1001" s="172"/>
      <c r="E1001" s="139"/>
      <c r="F1001" s="139"/>
      <c r="G1001" s="139"/>
    </row>
    <row r="1002" spans="1:7" ht="14.25" customHeight="1">
      <c r="A1002" s="170"/>
      <c r="B1002" s="171"/>
      <c r="C1002" s="170"/>
      <c r="D1002" s="172"/>
      <c r="E1002" s="139"/>
      <c r="F1002" s="139"/>
      <c r="G1002" s="139"/>
    </row>
    <row r="1003" spans="1:7" ht="14.25" customHeight="1">
      <c r="A1003" s="170"/>
      <c r="B1003" s="171"/>
      <c r="C1003" s="170"/>
      <c r="D1003" s="172"/>
      <c r="E1003" s="139"/>
      <c r="F1003" s="139"/>
      <c r="G1003" s="139"/>
    </row>
    <row r="1004" spans="1:7" ht="14.25" customHeight="1">
      <c r="A1004" s="170"/>
      <c r="B1004" s="171"/>
      <c r="C1004" s="170"/>
      <c r="D1004" s="172"/>
      <c r="E1004" s="139"/>
      <c r="F1004" s="139"/>
      <c r="G1004" s="139"/>
    </row>
    <row r="1005" spans="1:7" ht="14.25" customHeight="1">
      <c r="A1005" s="170"/>
      <c r="B1005" s="171"/>
      <c r="C1005" s="170"/>
      <c r="D1005" s="172"/>
      <c r="E1005" s="139"/>
      <c r="F1005" s="139"/>
      <c r="G1005" s="139"/>
    </row>
    <row r="1006" spans="1:7" ht="14.25" customHeight="1">
      <c r="A1006" s="170"/>
      <c r="B1006" s="171"/>
      <c r="C1006" s="170"/>
      <c r="D1006" s="172"/>
      <c r="E1006" s="139"/>
      <c r="F1006" s="139"/>
      <c r="G1006" s="139"/>
    </row>
    <row r="1007" spans="1:7" ht="14.25" customHeight="1">
      <c r="A1007" s="170"/>
      <c r="B1007" s="171"/>
      <c r="C1007" s="170"/>
      <c r="D1007" s="172"/>
      <c r="E1007" s="139"/>
      <c r="F1007" s="139"/>
      <c r="G1007" s="139"/>
    </row>
    <row r="1008" spans="1:7" ht="14.25" customHeight="1">
      <c r="A1008" s="170"/>
      <c r="B1008" s="171"/>
      <c r="C1008" s="170"/>
      <c r="D1008" s="172"/>
      <c r="E1008" s="139"/>
      <c r="F1008" s="139"/>
      <c r="G1008" s="139"/>
    </row>
    <row r="1009" spans="1:7" ht="14.25" customHeight="1">
      <c r="A1009" s="170"/>
      <c r="B1009" s="171"/>
      <c r="C1009" s="170"/>
      <c r="D1009" s="172"/>
      <c r="E1009" s="139"/>
      <c r="F1009" s="168"/>
      <c r="G1009" s="169"/>
    </row>
    <row r="1010" spans="1:7" ht="14.25" customHeight="1">
      <c r="A1010" s="170"/>
      <c r="B1010" s="171"/>
      <c r="C1010" s="170"/>
      <c r="D1010" s="172"/>
      <c r="E1010" s="139"/>
      <c r="F1010" s="139"/>
      <c r="G1010" s="139"/>
    </row>
    <row r="1011" spans="1:7" ht="14.25" customHeight="1">
      <c r="A1011" s="170"/>
      <c r="B1011" s="171"/>
      <c r="C1011" s="170"/>
      <c r="D1011" s="172"/>
      <c r="E1011" s="139"/>
      <c r="F1011" s="139"/>
      <c r="G1011" s="139"/>
    </row>
    <row r="1012" spans="1:7" ht="14.25" customHeight="1">
      <c r="A1012" s="170"/>
      <c r="B1012" s="171"/>
      <c r="C1012" s="170"/>
      <c r="D1012" s="172"/>
      <c r="E1012" s="139"/>
      <c r="F1012" s="139"/>
      <c r="G1012" s="139"/>
    </row>
    <row r="1013" spans="1:7" ht="14.25" customHeight="1">
      <c r="A1013" s="170"/>
      <c r="B1013" s="171"/>
      <c r="C1013" s="170"/>
      <c r="D1013" s="172"/>
      <c r="E1013" s="139"/>
      <c r="F1013" s="168"/>
      <c r="G1013" s="169"/>
    </row>
    <row r="1014" spans="1:7" ht="14.25" customHeight="1">
      <c r="A1014" s="170"/>
      <c r="B1014" s="171"/>
      <c r="C1014" s="170"/>
      <c r="D1014" s="172"/>
      <c r="E1014" s="139"/>
      <c r="F1014" s="168"/>
      <c r="G1014" s="169"/>
    </row>
    <row r="1015" spans="1:7" ht="14.25" customHeight="1">
      <c r="A1015" s="170"/>
      <c r="B1015" s="171"/>
      <c r="C1015" s="170"/>
      <c r="D1015" s="172"/>
      <c r="E1015" s="139"/>
      <c r="F1015" s="168"/>
      <c r="G1015" s="169"/>
    </row>
    <row r="1016" spans="1:7" ht="14.25" customHeight="1">
      <c r="A1016" s="170"/>
      <c r="B1016" s="171"/>
      <c r="C1016" s="170"/>
      <c r="D1016" s="172"/>
      <c r="E1016" s="139"/>
      <c r="F1016" s="168"/>
      <c r="G1016" s="169"/>
    </row>
    <row r="1017" spans="1:7" ht="14.25" customHeight="1">
      <c r="A1017" s="170"/>
      <c r="B1017" s="171"/>
      <c r="C1017" s="170"/>
      <c r="D1017" s="172"/>
      <c r="E1017" s="139"/>
      <c r="F1017" s="139"/>
      <c r="G1017" s="139"/>
    </row>
    <row r="1018" spans="1:7" ht="14.25" customHeight="1">
      <c r="A1018" s="170"/>
      <c r="B1018" s="171"/>
      <c r="C1018" s="170"/>
      <c r="D1018" s="172"/>
      <c r="E1018" s="139"/>
      <c r="F1018" s="139"/>
      <c r="G1018" s="139"/>
    </row>
    <row r="1019" spans="1:7" ht="14.25" customHeight="1">
      <c r="A1019" s="170"/>
      <c r="B1019" s="171"/>
      <c r="C1019" s="170"/>
      <c r="D1019" s="172"/>
      <c r="E1019" s="139"/>
      <c r="F1019" s="139"/>
      <c r="G1019" s="139"/>
    </row>
    <row r="1020" spans="1:7" ht="14.25" customHeight="1">
      <c r="A1020" s="170"/>
      <c r="B1020" s="171"/>
      <c r="C1020" s="170"/>
      <c r="D1020" s="172"/>
      <c r="E1020" s="139"/>
      <c r="F1020" s="139"/>
      <c r="G1020" s="139"/>
    </row>
    <row r="1021" spans="1:7" ht="14.25" customHeight="1">
      <c r="A1021" s="170"/>
      <c r="B1021" s="171"/>
      <c r="C1021" s="170"/>
      <c r="D1021" s="172"/>
      <c r="E1021" s="139"/>
      <c r="F1021" s="139"/>
      <c r="G1021" s="139"/>
    </row>
    <row r="1022" spans="1:7" ht="14.25" customHeight="1">
      <c r="A1022" s="170"/>
      <c r="B1022" s="171"/>
      <c r="C1022" s="170"/>
      <c r="D1022" s="172"/>
      <c r="E1022" s="139"/>
      <c r="F1022" s="139"/>
      <c r="G1022" s="139"/>
    </row>
    <row r="1023" spans="1:7" ht="14.25" customHeight="1">
      <c r="A1023" s="170"/>
      <c r="B1023" s="171"/>
      <c r="C1023" s="170"/>
      <c r="D1023" s="172"/>
      <c r="E1023" s="139"/>
      <c r="F1023" s="139"/>
      <c r="G1023" s="139"/>
    </row>
    <row r="1024" spans="1:7" ht="14.25" customHeight="1">
      <c r="A1024" s="170"/>
      <c r="B1024" s="171"/>
      <c r="C1024" s="170"/>
      <c r="D1024" s="172"/>
      <c r="E1024" s="139"/>
      <c r="F1024" s="139"/>
      <c r="G1024" s="139"/>
    </row>
    <row r="1025" spans="1:7" ht="14.25" customHeight="1">
      <c r="A1025" s="170"/>
      <c r="B1025" s="171"/>
      <c r="C1025" s="170"/>
      <c r="D1025" s="172"/>
      <c r="E1025" s="139"/>
      <c r="F1025" s="139"/>
      <c r="G1025" s="139"/>
    </row>
    <row r="1026" spans="1:7" ht="14.25" customHeight="1">
      <c r="A1026" s="170"/>
      <c r="B1026" s="171"/>
      <c r="C1026" s="170"/>
      <c r="D1026" s="172"/>
      <c r="E1026" s="139"/>
      <c r="F1026" s="139"/>
      <c r="G1026" s="139"/>
    </row>
    <row r="1027" spans="1:7" ht="14.25" customHeight="1">
      <c r="A1027" s="170"/>
      <c r="B1027" s="171"/>
      <c r="C1027" s="170"/>
      <c r="D1027" s="172"/>
      <c r="E1027" s="139"/>
      <c r="F1027" s="139"/>
      <c r="G1027" s="139"/>
    </row>
    <row r="1028" spans="1:7" ht="14.25" customHeight="1">
      <c r="A1028" s="170"/>
      <c r="B1028" s="171"/>
      <c r="C1028" s="170"/>
      <c r="D1028" s="172"/>
      <c r="E1028" s="139"/>
      <c r="F1028" s="139"/>
      <c r="G1028" s="139"/>
    </row>
    <row r="1029" spans="1:7" ht="14.25" customHeight="1">
      <c r="A1029" s="170"/>
      <c r="B1029" s="171"/>
      <c r="C1029" s="170"/>
      <c r="D1029" s="172"/>
      <c r="E1029" s="139"/>
      <c r="F1029" s="139"/>
      <c r="G1029" s="139"/>
    </row>
    <row r="1030" spans="1:7" ht="14.25" customHeight="1">
      <c r="A1030" s="170"/>
      <c r="B1030" s="171"/>
      <c r="C1030" s="170"/>
      <c r="D1030" s="172"/>
      <c r="E1030" s="139"/>
      <c r="F1030" s="139"/>
      <c r="G1030" s="139"/>
    </row>
    <row r="1031" spans="1:7" ht="14.25" customHeight="1">
      <c r="A1031" s="170"/>
      <c r="B1031" s="171"/>
      <c r="C1031" s="170"/>
      <c r="D1031" s="172"/>
      <c r="E1031" s="139"/>
      <c r="F1031" s="139"/>
      <c r="G1031" s="139"/>
    </row>
    <row r="1032" spans="1:7" ht="14.25" customHeight="1">
      <c r="A1032" s="170"/>
      <c r="B1032" s="171"/>
      <c r="C1032" s="170"/>
      <c r="D1032" s="172"/>
      <c r="E1032" s="139"/>
      <c r="F1032" s="139"/>
      <c r="G1032" s="139"/>
    </row>
    <row r="1033" spans="1:7" ht="14.25" customHeight="1">
      <c r="A1033" s="170"/>
      <c r="B1033" s="171"/>
      <c r="C1033" s="170"/>
      <c r="D1033" s="172"/>
      <c r="E1033" s="139"/>
      <c r="F1033" s="139"/>
      <c r="G1033" s="139"/>
    </row>
    <row r="1034" spans="1:7" ht="14.25" customHeight="1">
      <c r="A1034" s="170"/>
      <c r="B1034" s="171"/>
      <c r="C1034" s="170"/>
      <c r="D1034" s="172"/>
      <c r="E1034" s="139"/>
      <c r="F1034" s="139"/>
      <c r="G1034" s="139"/>
    </row>
    <row r="1035" spans="1:7" ht="14.25" customHeight="1">
      <c r="A1035" s="170"/>
      <c r="B1035" s="171"/>
      <c r="C1035" s="170"/>
      <c r="D1035" s="172"/>
      <c r="E1035" s="139"/>
      <c r="F1035" s="139"/>
      <c r="G1035" s="139"/>
    </row>
    <row r="1036" spans="1:7" ht="14.25" customHeight="1">
      <c r="A1036" s="170"/>
      <c r="B1036" s="171"/>
      <c r="C1036" s="170"/>
      <c r="D1036" s="172"/>
      <c r="E1036" s="139"/>
      <c r="F1036" s="139"/>
      <c r="G1036" s="139"/>
    </row>
    <row r="1037" spans="1:7" ht="14.25" customHeight="1">
      <c r="A1037" s="170"/>
      <c r="B1037" s="171"/>
      <c r="C1037" s="170"/>
      <c r="D1037" s="172"/>
      <c r="E1037" s="139"/>
      <c r="F1037" s="139"/>
      <c r="G1037" s="139"/>
    </row>
    <row r="1038" spans="1:7" ht="14.25" customHeight="1">
      <c r="A1038" s="170"/>
      <c r="B1038" s="171"/>
      <c r="C1038" s="170"/>
      <c r="D1038" s="173"/>
      <c r="E1038" s="139"/>
      <c r="F1038" s="139"/>
      <c r="G1038" s="139"/>
    </row>
    <row r="1039" spans="1:7" ht="14.25" customHeight="1">
      <c r="A1039" s="170"/>
      <c r="B1039" s="171"/>
      <c r="C1039" s="170"/>
      <c r="D1039" s="172"/>
      <c r="E1039" s="139"/>
      <c r="F1039" s="139"/>
      <c r="G1039" s="139"/>
    </row>
    <row r="1040" spans="1:7" ht="14.25" customHeight="1">
      <c r="A1040" s="170"/>
      <c r="B1040" s="171"/>
      <c r="C1040" s="170"/>
      <c r="D1040" s="172"/>
      <c r="E1040" s="139"/>
      <c r="F1040" s="139"/>
      <c r="G1040" s="139"/>
    </row>
    <row r="1041" spans="1:7" ht="14.25" customHeight="1">
      <c r="A1041" s="170"/>
      <c r="B1041" s="171"/>
      <c r="C1041" s="170"/>
      <c r="D1041" s="172"/>
      <c r="E1041" s="139"/>
      <c r="F1041" s="168"/>
      <c r="G1041" s="169"/>
    </row>
    <row r="1042" spans="1:7" ht="14.25" customHeight="1">
      <c r="A1042" s="170"/>
      <c r="B1042" s="171"/>
      <c r="C1042" s="170"/>
      <c r="D1042" s="172"/>
      <c r="E1042" s="139"/>
      <c r="F1042" s="174"/>
      <c r="G1042" s="169"/>
    </row>
    <row r="1043" spans="1:7" ht="14.25" customHeight="1">
      <c r="A1043" s="170"/>
      <c r="B1043" s="171"/>
      <c r="C1043" s="170"/>
      <c r="D1043" s="172"/>
      <c r="E1043" s="139"/>
      <c r="F1043" s="139"/>
      <c r="G1043" s="139"/>
    </row>
    <row r="1044" spans="1:7" ht="14.25" customHeight="1">
      <c r="A1044" s="170"/>
      <c r="B1044" s="171"/>
      <c r="C1044" s="170"/>
      <c r="D1044" s="172"/>
      <c r="E1044" s="139"/>
      <c r="F1044" s="139"/>
      <c r="G1044" s="139"/>
    </row>
    <row r="1045" spans="1:7" ht="14.25" customHeight="1">
      <c r="A1045" s="170"/>
      <c r="B1045" s="171"/>
      <c r="C1045" s="170"/>
      <c r="D1045" s="172"/>
      <c r="E1045" s="139"/>
      <c r="F1045" s="168"/>
      <c r="G1045" s="169"/>
    </row>
    <row r="1046" spans="1:7" ht="14.25" customHeight="1">
      <c r="A1046" s="170"/>
      <c r="B1046" s="171"/>
      <c r="C1046" s="170"/>
      <c r="D1046" s="172"/>
      <c r="E1046" s="139"/>
      <c r="F1046" s="139"/>
      <c r="G1046" s="139"/>
    </row>
    <row r="1047" spans="1:7" ht="14.25" customHeight="1">
      <c r="A1047" s="170"/>
      <c r="B1047" s="171"/>
      <c r="C1047" s="170"/>
      <c r="D1047" s="172"/>
      <c r="E1047" s="139"/>
      <c r="F1047" s="139"/>
      <c r="G1047" s="139"/>
    </row>
    <row r="1048" spans="1:7" ht="14.25" customHeight="1">
      <c r="A1048" s="170"/>
      <c r="B1048" s="171"/>
      <c r="C1048" s="170"/>
      <c r="D1048" s="172"/>
      <c r="E1048" s="139"/>
      <c r="F1048" s="139"/>
      <c r="G1048" s="139"/>
    </row>
    <row r="1049" spans="1:7" ht="14.25" customHeight="1">
      <c r="A1049" s="170"/>
      <c r="B1049" s="171"/>
      <c r="C1049" s="170"/>
      <c r="D1049" s="172"/>
      <c r="E1049" s="139"/>
      <c r="F1049" s="139"/>
      <c r="G1049" s="139"/>
    </row>
    <row r="1050" spans="1:7" ht="14.25" customHeight="1">
      <c r="A1050" s="170"/>
      <c r="B1050" s="171"/>
      <c r="C1050" s="170"/>
      <c r="D1050" s="172"/>
      <c r="E1050" s="139"/>
      <c r="F1050" s="139"/>
      <c r="G1050" s="139"/>
    </row>
    <row r="1051" spans="1:7" ht="14.25" customHeight="1">
      <c r="A1051" s="170"/>
      <c r="B1051" s="171"/>
      <c r="C1051" s="170"/>
      <c r="D1051" s="172"/>
      <c r="E1051" s="139"/>
      <c r="F1051" s="168"/>
      <c r="G1051" s="169"/>
    </row>
    <row r="1052" spans="1:7" ht="14.25" customHeight="1">
      <c r="A1052" s="170"/>
      <c r="B1052" s="171"/>
      <c r="C1052" s="170"/>
      <c r="D1052" s="172"/>
      <c r="E1052" s="139"/>
      <c r="F1052" s="139"/>
      <c r="G1052" s="139"/>
    </row>
    <row r="1053" spans="1:7" ht="14.25" customHeight="1">
      <c r="A1053" s="170"/>
      <c r="B1053" s="171"/>
      <c r="C1053" s="170"/>
      <c r="D1053" s="172"/>
      <c r="E1053" s="139"/>
      <c r="F1053" s="139"/>
      <c r="G1053" s="139"/>
    </row>
    <row r="1054" spans="1:7" ht="14.25" customHeight="1">
      <c r="A1054" s="170"/>
      <c r="B1054" s="171"/>
      <c r="C1054" s="170"/>
      <c r="D1054" s="172"/>
      <c r="E1054" s="139"/>
      <c r="F1054" s="139"/>
      <c r="G1054" s="139"/>
    </row>
    <row r="1055" spans="1:7" ht="14.25" customHeight="1">
      <c r="A1055" s="170"/>
      <c r="B1055" s="171"/>
      <c r="C1055" s="170"/>
      <c r="D1055" s="172"/>
      <c r="E1055" s="139"/>
      <c r="F1055" s="139"/>
      <c r="G1055" s="139"/>
    </row>
    <row r="1056" spans="1:7" ht="14.25" customHeight="1">
      <c r="A1056" s="170"/>
      <c r="B1056" s="171"/>
      <c r="C1056" s="170"/>
      <c r="D1056" s="172"/>
      <c r="E1056" s="139"/>
      <c r="F1056" s="168"/>
      <c r="G1056" s="169"/>
    </row>
    <row r="1057" spans="1:7" ht="14.25" customHeight="1">
      <c r="A1057" s="170"/>
      <c r="B1057" s="171"/>
      <c r="C1057" s="170"/>
      <c r="D1057" s="172"/>
      <c r="E1057" s="139"/>
      <c r="F1057" s="139"/>
      <c r="G1057" s="139"/>
    </row>
    <row r="1058" spans="1:7" ht="14.25" customHeight="1">
      <c r="A1058" s="170"/>
      <c r="B1058" s="171"/>
      <c r="C1058" s="170"/>
      <c r="D1058" s="172"/>
      <c r="E1058" s="139"/>
      <c r="F1058" s="139"/>
      <c r="G1058" s="139"/>
    </row>
    <row r="1059" spans="1:7" ht="14.25" customHeight="1">
      <c r="A1059" s="170"/>
      <c r="B1059" s="171"/>
      <c r="C1059" s="170"/>
      <c r="D1059" s="172"/>
      <c r="E1059" s="139"/>
      <c r="F1059" s="139"/>
      <c r="G1059" s="139"/>
    </row>
    <row r="1060" spans="1:7" ht="14.25" customHeight="1">
      <c r="A1060" s="170"/>
      <c r="B1060" s="171"/>
      <c r="C1060" s="170"/>
      <c r="D1060" s="172"/>
      <c r="E1060" s="139"/>
      <c r="F1060" s="139"/>
      <c r="G1060" s="139"/>
    </row>
    <row r="1061" spans="1:7" ht="14.25" customHeight="1">
      <c r="A1061" s="170"/>
      <c r="B1061" s="171"/>
      <c r="C1061" s="170"/>
      <c r="D1061" s="172"/>
      <c r="E1061" s="139"/>
      <c r="F1061" s="168"/>
      <c r="G1061" s="169"/>
    </row>
    <row r="1062" spans="1:7" ht="14.25" customHeight="1">
      <c r="A1062" s="170"/>
      <c r="B1062" s="171"/>
      <c r="C1062" s="170"/>
      <c r="D1062" s="172"/>
      <c r="E1062" s="139"/>
      <c r="F1062" s="168"/>
      <c r="G1062" s="169"/>
    </row>
    <row r="1063" spans="1:7" ht="14.25" customHeight="1">
      <c r="A1063" s="170"/>
      <c r="B1063" s="171"/>
      <c r="C1063" s="170"/>
      <c r="D1063" s="172"/>
      <c r="E1063" s="139"/>
      <c r="F1063" s="168"/>
      <c r="G1063" s="169"/>
    </row>
    <row r="1064" spans="1:7" ht="14.25" customHeight="1">
      <c r="A1064" s="139"/>
      <c r="B1064" s="172"/>
      <c r="C1064" s="170"/>
      <c r="D1064" s="172"/>
      <c r="E1064" s="139"/>
      <c r="F1064" s="139"/>
      <c r="G1064" s="139"/>
    </row>
    <row r="1065" spans="1:7" ht="14.25" customHeight="1">
      <c r="A1065" s="139"/>
      <c r="B1065" s="172"/>
      <c r="C1065" s="170"/>
      <c r="D1065" s="172"/>
      <c r="E1065" s="139"/>
      <c r="F1065" s="139"/>
      <c r="G1065" s="139"/>
    </row>
    <row r="1066" spans="1:7" ht="14.25" customHeight="1">
      <c r="A1066" s="139"/>
      <c r="B1066" s="172"/>
      <c r="C1066" s="170"/>
      <c r="D1066" s="172"/>
      <c r="E1066" s="139"/>
      <c r="F1066" s="139"/>
      <c r="G1066" s="139"/>
    </row>
    <row r="1067" spans="1:7" ht="14.25" customHeight="1">
      <c r="A1067" s="139"/>
      <c r="B1067" s="172"/>
      <c r="C1067" s="170"/>
      <c r="D1067" s="172"/>
      <c r="E1067" s="139"/>
      <c r="F1067" s="139"/>
      <c r="G1067" s="139"/>
    </row>
    <row r="1068" spans="1:7" ht="14.25" customHeight="1">
      <c r="A1068" s="139"/>
      <c r="B1068" s="172"/>
      <c r="C1068" s="170"/>
      <c r="D1068" s="172"/>
      <c r="E1068" s="139"/>
      <c r="F1068" s="139"/>
      <c r="G1068" s="139"/>
    </row>
    <row r="1069" spans="1:7" ht="14.25" customHeight="1">
      <c r="A1069" s="139"/>
      <c r="B1069" s="172"/>
      <c r="C1069" s="170"/>
      <c r="D1069" s="172"/>
      <c r="E1069" s="139"/>
      <c r="F1069" s="139"/>
      <c r="G1069" s="139"/>
    </row>
  </sheetData>
  <sortState xmlns:xlrd2="http://schemas.microsoft.com/office/spreadsheetml/2017/richdata2" ref="A2:D1069">
    <sortCondition ref="D186:D1069"/>
  </sortState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725"/>
  <sheetViews>
    <sheetView showGridLines="0" tabSelected="1" workbookViewId="0">
      <selection activeCell="L55" sqref="L55"/>
    </sheetView>
  </sheetViews>
  <sheetFormatPr defaultColWidth="9.140625" defaultRowHeight="14.25" customHeight="1"/>
  <cols>
    <col min="1" max="1" width="31.42578125" style="1" customWidth="1"/>
    <col min="2" max="2" width="8.42578125" style="1" customWidth="1"/>
    <col min="3" max="3" width="18.140625" style="1" customWidth="1"/>
    <col min="4" max="5" width="9.140625" style="1" customWidth="1"/>
    <col min="6" max="6" width="20.7109375" style="1" customWidth="1"/>
    <col min="7" max="7" width="14.85546875" style="1" customWidth="1"/>
    <col min="8" max="8" width="9.140625" style="1" customWidth="1"/>
    <col min="9" max="16384" width="9.140625" style="1"/>
  </cols>
  <sheetData>
    <row r="1" spans="1:7" ht="14.25" customHeight="1">
      <c r="A1" s="166" t="s">
        <v>95</v>
      </c>
      <c r="B1" s="167" t="s">
        <v>96</v>
      </c>
      <c r="C1" s="166" t="s">
        <v>216</v>
      </c>
      <c r="D1" s="167" t="s">
        <v>98</v>
      </c>
      <c r="E1" s="139"/>
      <c r="F1" s="168"/>
      <c r="G1" s="169"/>
    </row>
    <row r="2" spans="1:7" ht="14.25" customHeight="1">
      <c r="A2" s="170" t="s">
        <v>247</v>
      </c>
      <c r="B2" s="171" t="s">
        <v>156</v>
      </c>
      <c r="C2" s="170" t="s">
        <v>34</v>
      </c>
      <c r="D2" s="173">
        <v>1</v>
      </c>
      <c r="E2" s="139"/>
      <c r="F2" s="139"/>
      <c r="G2" s="139"/>
    </row>
    <row r="3" spans="1:7" ht="14.25" customHeight="1">
      <c r="A3" s="170" t="s">
        <v>246</v>
      </c>
      <c r="B3" s="171" t="s">
        <v>99</v>
      </c>
      <c r="C3" s="170" t="s">
        <v>34</v>
      </c>
      <c r="D3" s="172">
        <v>2</v>
      </c>
      <c r="E3" s="139"/>
      <c r="F3" s="139"/>
      <c r="G3" s="139"/>
    </row>
    <row r="4" spans="1:7" ht="14.25" customHeight="1">
      <c r="A4" s="170" t="s">
        <v>267</v>
      </c>
      <c r="B4" s="171" t="s">
        <v>99</v>
      </c>
      <c r="C4" s="170" t="s">
        <v>36</v>
      </c>
      <c r="D4" s="173">
        <v>3</v>
      </c>
      <c r="E4" s="139"/>
      <c r="F4" s="139"/>
      <c r="G4" s="139"/>
    </row>
    <row r="5" spans="1:7" ht="14.25" customHeight="1">
      <c r="A5" s="170" t="s">
        <v>231</v>
      </c>
      <c r="B5" s="171" t="s">
        <v>102</v>
      </c>
      <c r="C5" s="170" t="s">
        <v>72</v>
      </c>
      <c r="D5" s="173">
        <v>4</v>
      </c>
      <c r="E5" s="139"/>
      <c r="F5" s="168"/>
      <c r="G5" s="169"/>
    </row>
    <row r="6" spans="1:7" ht="14.25" customHeight="1">
      <c r="A6" s="170" t="s">
        <v>228</v>
      </c>
      <c r="B6" s="171" t="s">
        <v>101</v>
      </c>
      <c r="C6" s="170" t="s">
        <v>126</v>
      </c>
      <c r="D6" s="173">
        <v>5</v>
      </c>
      <c r="E6" s="139"/>
      <c r="F6" s="139"/>
      <c r="G6" s="139"/>
    </row>
    <row r="7" spans="1:7" ht="14.25" customHeight="1">
      <c r="A7" s="170" t="s">
        <v>244</v>
      </c>
      <c r="B7" s="171" t="s">
        <v>99</v>
      </c>
      <c r="C7" s="170" t="s">
        <v>34</v>
      </c>
      <c r="D7" s="173">
        <v>6</v>
      </c>
      <c r="E7" s="139"/>
      <c r="F7" s="139"/>
      <c r="G7" s="139"/>
    </row>
    <row r="8" spans="1:7" ht="14.25" customHeight="1">
      <c r="A8" s="170" t="s">
        <v>235</v>
      </c>
      <c r="B8" s="171" t="s">
        <v>99</v>
      </c>
      <c r="C8" s="170" t="s">
        <v>73</v>
      </c>
      <c r="D8" s="172">
        <v>7</v>
      </c>
      <c r="E8" s="139"/>
      <c r="F8" s="139"/>
      <c r="G8" s="139"/>
    </row>
    <row r="9" spans="1:7" ht="14.25" customHeight="1">
      <c r="A9" s="170" t="s">
        <v>260</v>
      </c>
      <c r="B9" s="171" t="s">
        <v>102</v>
      </c>
      <c r="C9" s="170" t="s">
        <v>75</v>
      </c>
      <c r="D9" s="172">
        <v>8</v>
      </c>
      <c r="E9" s="139"/>
      <c r="F9" s="139"/>
      <c r="G9" s="139"/>
    </row>
    <row r="10" spans="1:7" ht="14.25" customHeight="1">
      <c r="A10" s="170" t="s">
        <v>226</v>
      </c>
      <c r="B10" s="171" t="s">
        <v>99</v>
      </c>
      <c r="C10" s="170" t="s">
        <v>61</v>
      </c>
      <c r="D10" s="172">
        <v>9</v>
      </c>
      <c r="E10" s="139"/>
      <c r="F10" s="139"/>
      <c r="G10" s="139"/>
    </row>
    <row r="11" spans="1:7" ht="14.25" customHeight="1">
      <c r="A11" s="170" t="s">
        <v>268</v>
      </c>
      <c r="B11" s="171" t="s">
        <v>101</v>
      </c>
      <c r="C11" s="170" t="s">
        <v>36</v>
      </c>
      <c r="D11" s="173">
        <v>10</v>
      </c>
      <c r="E11" s="139"/>
      <c r="F11" s="139"/>
      <c r="G11" s="139"/>
    </row>
    <row r="12" spans="1:7" ht="14.25" customHeight="1">
      <c r="A12" s="170" t="s">
        <v>248</v>
      </c>
      <c r="B12" s="171" t="s">
        <v>106</v>
      </c>
      <c r="C12" s="170" t="s">
        <v>34</v>
      </c>
      <c r="D12" s="173">
        <v>11</v>
      </c>
      <c r="E12" s="139"/>
      <c r="F12" s="139"/>
      <c r="G12" s="139"/>
    </row>
    <row r="13" spans="1:7" ht="14.25" customHeight="1">
      <c r="A13" s="170" t="s">
        <v>252</v>
      </c>
      <c r="B13" s="171" t="s">
        <v>104</v>
      </c>
      <c r="C13" s="170" t="s">
        <v>74</v>
      </c>
      <c r="D13" s="172">
        <v>12</v>
      </c>
      <c r="E13" s="139"/>
      <c r="F13" s="139"/>
      <c r="G13" s="139"/>
    </row>
    <row r="14" spans="1:7" ht="14.25" customHeight="1">
      <c r="A14" s="170" t="s">
        <v>240</v>
      </c>
      <c r="B14" s="171" t="s">
        <v>101</v>
      </c>
      <c r="C14" s="170" t="s">
        <v>73</v>
      </c>
      <c r="D14" s="172">
        <v>13</v>
      </c>
      <c r="E14" s="139"/>
      <c r="F14" s="139"/>
      <c r="G14" s="139"/>
    </row>
    <row r="15" spans="1:7" ht="14.25" customHeight="1">
      <c r="A15" s="170" t="s">
        <v>250</v>
      </c>
      <c r="B15" s="171" t="s">
        <v>106</v>
      </c>
      <c r="C15" s="170" t="s">
        <v>74</v>
      </c>
      <c r="D15" s="172">
        <v>14</v>
      </c>
      <c r="E15" s="139"/>
      <c r="F15" s="139"/>
      <c r="G15" s="139"/>
    </row>
    <row r="16" spans="1:7" ht="14.25" customHeight="1">
      <c r="A16" s="170" t="s">
        <v>225</v>
      </c>
      <c r="B16" s="171" t="s">
        <v>104</v>
      </c>
      <c r="C16" s="170" t="s">
        <v>61</v>
      </c>
      <c r="D16" s="172">
        <v>15</v>
      </c>
      <c r="E16" s="139"/>
      <c r="F16" s="139"/>
      <c r="G16" s="139"/>
    </row>
    <row r="17" spans="1:7" ht="14.25" customHeight="1">
      <c r="A17" s="170" t="s">
        <v>224</v>
      </c>
      <c r="B17" s="171" t="s">
        <v>99</v>
      </c>
      <c r="C17" s="170" t="s">
        <v>61</v>
      </c>
      <c r="D17" s="172">
        <v>16</v>
      </c>
      <c r="E17" s="139"/>
      <c r="F17" s="139"/>
      <c r="G17" s="139"/>
    </row>
    <row r="18" spans="1:7" ht="14.25" customHeight="1">
      <c r="A18" s="170" t="s">
        <v>229</v>
      </c>
      <c r="B18" s="171" t="s">
        <v>102</v>
      </c>
      <c r="C18" s="170" t="s">
        <v>126</v>
      </c>
      <c r="D18" s="173">
        <v>17</v>
      </c>
      <c r="E18" s="139"/>
      <c r="F18" s="168"/>
      <c r="G18" s="169"/>
    </row>
    <row r="19" spans="1:7" ht="14.25" customHeight="1">
      <c r="A19" s="170" t="s">
        <v>219</v>
      </c>
      <c r="B19" s="171" t="s">
        <v>99</v>
      </c>
      <c r="C19" s="170" t="s">
        <v>31</v>
      </c>
      <c r="D19" s="173">
        <v>18</v>
      </c>
      <c r="E19" s="139"/>
      <c r="F19" s="139"/>
      <c r="G19" s="139"/>
    </row>
    <row r="20" spans="1:7" ht="14.25" customHeight="1">
      <c r="A20" s="170" t="s">
        <v>261</v>
      </c>
      <c r="B20" s="171" t="s">
        <v>99</v>
      </c>
      <c r="C20" s="170" t="s">
        <v>36</v>
      </c>
      <c r="D20" s="173">
        <v>19</v>
      </c>
      <c r="E20" s="139"/>
      <c r="F20" s="139"/>
      <c r="G20" s="139"/>
    </row>
    <row r="21" spans="1:7" ht="14.25" customHeight="1">
      <c r="A21" s="170" t="s">
        <v>257</v>
      </c>
      <c r="B21" s="171" t="s">
        <v>102</v>
      </c>
      <c r="C21" s="170" t="s">
        <v>35</v>
      </c>
      <c r="D21" s="173">
        <v>20</v>
      </c>
      <c r="E21" s="139"/>
      <c r="F21" s="139"/>
      <c r="G21" s="139"/>
    </row>
    <row r="22" spans="1:7" ht="14.25" customHeight="1">
      <c r="A22" s="170" t="s">
        <v>239</v>
      </c>
      <c r="B22" s="171" t="s">
        <v>101</v>
      </c>
      <c r="C22" s="170" t="s">
        <v>73</v>
      </c>
      <c r="D22" s="172">
        <v>21</v>
      </c>
      <c r="E22" s="139"/>
      <c r="F22" s="139"/>
      <c r="G22" s="139"/>
    </row>
    <row r="23" spans="1:7" ht="14.25" customHeight="1">
      <c r="A23" s="170" t="s">
        <v>256</v>
      </c>
      <c r="B23" s="171" t="s">
        <v>106</v>
      </c>
      <c r="C23" s="170" t="s">
        <v>35</v>
      </c>
      <c r="D23" s="172">
        <v>22</v>
      </c>
      <c r="E23" s="139"/>
      <c r="F23" s="139"/>
      <c r="G23" s="139"/>
    </row>
    <row r="24" spans="1:7" ht="14.25" customHeight="1">
      <c r="A24" s="170" t="s">
        <v>258</v>
      </c>
      <c r="B24" s="171" t="s">
        <v>102</v>
      </c>
      <c r="C24" s="170" t="s">
        <v>35</v>
      </c>
      <c r="D24" s="173">
        <v>23</v>
      </c>
      <c r="E24" s="139"/>
      <c r="F24" s="139"/>
      <c r="G24" s="139"/>
    </row>
    <row r="25" spans="1:7" ht="14.25" customHeight="1">
      <c r="A25" s="170" t="s">
        <v>218</v>
      </c>
      <c r="B25" s="171" t="s">
        <v>101</v>
      </c>
      <c r="C25" s="170" t="s">
        <v>100</v>
      </c>
      <c r="D25" s="173">
        <v>24</v>
      </c>
      <c r="E25" s="139"/>
      <c r="F25" s="139"/>
      <c r="G25" s="139"/>
    </row>
    <row r="26" spans="1:7" ht="14.25" customHeight="1">
      <c r="A26" s="170" t="s">
        <v>253</v>
      </c>
      <c r="B26" s="171" t="s">
        <v>107</v>
      </c>
      <c r="C26" s="170" t="s">
        <v>74</v>
      </c>
      <c r="D26" s="173">
        <v>25</v>
      </c>
      <c r="E26" s="139"/>
      <c r="F26" s="139"/>
      <c r="G26" s="139"/>
    </row>
    <row r="27" spans="1:7" ht="14.25" customHeight="1">
      <c r="A27" s="170" t="s">
        <v>230</v>
      </c>
      <c r="B27" s="171" t="s">
        <v>102</v>
      </c>
      <c r="C27" s="170" t="s">
        <v>72</v>
      </c>
      <c r="D27" s="173">
        <v>26</v>
      </c>
      <c r="E27" s="139"/>
      <c r="F27" s="139"/>
      <c r="G27" s="139"/>
    </row>
    <row r="28" spans="1:7" ht="14.25" customHeight="1">
      <c r="A28" s="170" t="s">
        <v>259</v>
      </c>
      <c r="B28" s="171" t="s">
        <v>107</v>
      </c>
      <c r="C28" s="170" t="s">
        <v>75</v>
      </c>
      <c r="D28" s="173">
        <v>27</v>
      </c>
      <c r="E28" s="139"/>
      <c r="F28" s="168"/>
      <c r="G28" s="169"/>
    </row>
    <row r="29" spans="1:7" ht="14.25" customHeight="1">
      <c r="A29" s="170" t="s">
        <v>221</v>
      </c>
      <c r="B29" s="171" t="s">
        <v>101</v>
      </c>
      <c r="C29" s="170" t="s">
        <v>31</v>
      </c>
      <c r="D29" s="172">
        <v>28</v>
      </c>
      <c r="E29" s="139"/>
      <c r="F29" s="139"/>
      <c r="G29" s="139"/>
    </row>
    <row r="30" spans="1:7" ht="14.25" customHeight="1">
      <c r="A30" s="170" t="s">
        <v>241</v>
      </c>
      <c r="B30" s="171" t="s">
        <v>99</v>
      </c>
      <c r="C30" s="170" t="s">
        <v>73</v>
      </c>
      <c r="D30" s="172">
        <v>29</v>
      </c>
      <c r="E30" s="139"/>
      <c r="F30" s="139"/>
      <c r="G30" s="139"/>
    </row>
    <row r="31" spans="1:7" ht="14.25" customHeight="1">
      <c r="A31" s="170" t="s">
        <v>242</v>
      </c>
      <c r="B31" s="171" t="s">
        <v>102</v>
      </c>
      <c r="C31" s="170" t="s">
        <v>73</v>
      </c>
      <c r="D31" s="172">
        <v>30</v>
      </c>
      <c r="E31" s="139"/>
      <c r="F31" s="139"/>
      <c r="G31" s="139"/>
    </row>
    <row r="32" spans="1:7" ht="14.25" customHeight="1">
      <c r="A32" s="170" t="s">
        <v>255</v>
      </c>
      <c r="B32" s="171" t="s">
        <v>102</v>
      </c>
      <c r="C32" s="170" t="s">
        <v>35</v>
      </c>
      <c r="D32" s="172">
        <v>31</v>
      </c>
      <c r="E32" s="139"/>
      <c r="F32" s="139"/>
      <c r="G32" s="139"/>
    </row>
    <row r="33" spans="1:7" ht="14.25" customHeight="1">
      <c r="A33" s="170" t="s">
        <v>234</v>
      </c>
      <c r="B33" s="171" t="s">
        <v>107</v>
      </c>
      <c r="C33" s="170" t="s">
        <v>73</v>
      </c>
      <c r="D33" s="172">
        <v>32</v>
      </c>
      <c r="E33" s="139"/>
      <c r="F33" s="168"/>
      <c r="G33" s="169"/>
    </row>
    <row r="34" spans="1:7" ht="14.25" customHeight="1">
      <c r="A34" s="170" t="s">
        <v>233</v>
      </c>
      <c r="B34" s="171" t="s">
        <v>102</v>
      </c>
      <c r="C34" s="170" t="s">
        <v>73</v>
      </c>
      <c r="D34" s="173">
        <v>33</v>
      </c>
      <c r="E34" s="139"/>
      <c r="F34" s="168"/>
      <c r="G34" s="169"/>
    </row>
    <row r="35" spans="1:7" ht="14.25" customHeight="1">
      <c r="A35" s="170" t="s">
        <v>222</v>
      </c>
      <c r="B35" s="171" t="s">
        <v>99</v>
      </c>
      <c r="C35" s="170" t="s">
        <v>31</v>
      </c>
      <c r="D35" s="172">
        <v>34</v>
      </c>
      <c r="E35" s="139"/>
      <c r="F35" s="168"/>
      <c r="G35" s="169"/>
    </row>
    <row r="36" spans="1:7" ht="14.25" customHeight="1">
      <c r="A36" s="170" t="s">
        <v>254</v>
      </c>
      <c r="B36" s="171" t="s">
        <v>104</v>
      </c>
      <c r="C36" s="170" t="s">
        <v>74</v>
      </c>
      <c r="D36" s="172">
        <v>35</v>
      </c>
      <c r="E36" s="139"/>
      <c r="F36" s="139"/>
      <c r="G36" s="139"/>
    </row>
    <row r="37" spans="1:7" ht="14.25" customHeight="1">
      <c r="A37" s="170" t="s">
        <v>227</v>
      </c>
      <c r="B37" s="171" t="s">
        <v>102</v>
      </c>
      <c r="C37" s="170" t="s">
        <v>126</v>
      </c>
      <c r="D37" s="173">
        <v>36</v>
      </c>
      <c r="E37" s="139"/>
      <c r="F37" s="139"/>
      <c r="G37" s="139"/>
    </row>
    <row r="38" spans="1:7" ht="14.25" customHeight="1">
      <c r="A38" s="139" t="s">
        <v>280</v>
      </c>
      <c r="B38" s="172" t="s">
        <v>99</v>
      </c>
      <c r="C38" s="170" t="s">
        <v>72</v>
      </c>
      <c r="D38" s="172">
        <v>37</v>
      </c>
      <c r="E38" s="139"/>
      <c r="F38" s="168"/>
      <c r="G38" s="169"/>
    </row>
    <row r="39" spans="1:7" ht="14.25" customHeight="1">
      <c r="A39" s="170" t="s">
        <v>217</v>
      </c>
      <c r="B39" s="171" t="s">
        <v>104</v>
      </c>
      <c r="C39" s="170" t="s">
        <v>100</v>
      </c>
      <c r="D39" s="173">
        <v>38</v>
      </c>
      <c r="E39" s="139"/>
      <c r="F39" s="168"/>
      <c r="G39" s="169"/>
    </row>
    <row r="40" spans="1:7" ht="14.25" customHeight="1">
      <c r="A40" s="139" t="s">
        <v>281</v>
      </c>
      <c r="B40" s="172" t="s">
        <v>104</v>
      </c>
      <c r="C40" s="170" t="s">
        <v>100</v>
      </c>
      <c r="D40" s="172">
        <v>39</v>
      </c>
      <c r="E40" s="139"/>
      <c r="F40" s="168"/>
      <c r="G40" s="169"/>
    </row>
    <row r="41" spans="1:7" ht="14.25" customHeight="1">
      <c r="A41" s="170" t="s">
        <v>236</v>
      </c>
      <c r="B41" s="171" t="s">
        <v>121</v>
      </c>
      <c r="C41" s="170" t="s">
        <v>73</v>
      </c>
      <c r="D41" s="172">
        <v>40</v>
      </c>
      <c r="E41" s="139"/>
      <c r="F41" s="168"/>
      <c r="G41" s="169"/>
    </row>
    <row r="42" spans="1:7" ht="14.25" customHeight="1">
      <c r="A42" s="170" t="s">
        <v>266</v>
      </c>
      <c r="B42" s="171" t="s">
        <v>104</v>
      </c>
      <c r="C42" s="170" t="s">
        <v>36</v>
      </c>
      <c r="D42" s="173">
        <v>41</v>
      </c>
      <c r="E42" s="139"/>
      <c r="F42" s="168"/>
      <c r="G42" s="169"/>
    </row>
    <row r="43" spans="1:7" ht="14.25" customHeight="1">
      <c r="A43" s="170" t="s">
        <v>251</v>
      </c>
      <c r="B43" s="171" t="s">
        <v>107</v>
      </c>
      <c r="C43" s="170" t="s">
        <v>74</v>
      </c>
      <c r="D43" s="172">
        <v>42</v>
      </c>
      <c r="E43" s="139"/>
      <c r="F43" s="175"/>
      <c r="G43" s="169"/>
    </row>
    <row r="44" spans="1:7" ht="14.25" customHeight="1">
      <c r="A44" s="170" t="s">
        <v>249</v>
      </c>
      <c r="B44" s="171" t="s">
        <v>104</v>
      </c>
      <c r="C44" s="170" t="s">
        <v>34</v>
      </c>
      <c r="D44" s="173">
        <v>43</v>
      </c>
      <c r="E44" s="139"/>
      <c r="F44" s="168"/>
      <c r="G44" s="169"/>
    </row>
    <row r="45" spans="1:7" ht="14.25" customHeight="1">
      <c r="A45" s="170" t="s">
        <v>263</v>
      </c>
      <c r="B45" s="171" t="s">
        <v>102</v>
      </c>
      <c r="C45" s="170" t="s">
        <v>36</v>
      </c>
      <c r="D45" s="173">
        <v>44</v>
      </c>
      <c r="E45" s="139"/>
      <c r="F45" s="168"/>
      <c r="G45" s="169"/>
    </row>
    <row r="46" spans="1:7" ht="14.25" customHeight="1">
      <c r="A46" s="139" t="s">
        <v>283</v>
      </c>
      <c r="B46" s="172" t="s">
        <v>107</v>
      </c>
      <c r="C46" s="170" t="s">
        <v>34</v>
      </c>
      <c r="D46" s="172">
        <v>45</v>
      </c>
      <c r="E46" s="139"/>
      <c r="F46" s="168"/>
      <c r="G46" s="169"/>
    </row>
    <row r="47" spans="1:7" ht="14.25" customHeight="1">
      <c r="A47" s="170" t="s">
        <v>223</v>
      </c>
      <c r="B47" s="171" t="s">
        <v>102</v>
      </c>
      <c r="C47" s="170" t="s">
        <v>31</v>
      </c>
      <c r="D47" s="173">
        <v>46</v>
      </c>
      <c r="E47" s="139"/>
      <c r="F47" s="168"/>
      <c r="G47" s="169"/>
    </row>
    <row r="48" spans="1:7" ht="14.25" customHeight="1">
      <c r="A48" s="170" t="s">
        <v>220</v>
      </c>
      <c r="B48" s="171" t="s">
        <v>99</v>
      </c>
      <c r="C48" s="170" t="s">
        <v>31</v>
      </c>
      <c r="D48" s="173">
        <v>47</v>
      </c>
      <c r="E48" s="139"/>
      <c r="F48" s="168"/>
      <c r="G48" s="169"/>
    </row>
    <row r="49" spans="1:7" ht="14.25" customHeight="1">
      <c r="A49" s="170" t="s">
        <v>237</v>
      </c>
      <c r="B49" s="171" t="s">
        <v>101</v>
      </c>
      <c r="C49" s="170" t="s">
        <v>73</v>
      </c>
      <c r="D49" s="172">
        <v>48</v>
      </c>
      <c r="E49" s="139"/>
      <c r="F49" s="168"/>
      <c r="G49" s="169"/>
    </row>
    <row r="50" spans="1:7" ht="14.25" customHeight="1">
      <c r="A50" s="170" t="s">
        <v>232</v>
      </c>
      <c r="B50" s="171" t="s">
        <v>99</v>
      </c>
      <c r="C50" s="170" t="s">
        <v>73</v>
      </c>
      <c r="D50" s="172">
        <v>49</v>
      </c>
      <c r="E50" s="139"/>
      <c r="F50" s="175"/>
      <c r="G50" s="169"/>
    </row>
    <row r="51" spans="1:7" ht="14.25" customHeight="1">
      <c r="A51" s="170" t="s">
        <v>238</v>
      </c>
      <c r="B51" s="171" t="s">
        <v>101</v>
      </c>
      <c r="C51" s="170" t="s">
        <v>73</v>
      </c>
      <c r="D51" s="172">
        <v>50</v>
      </c>
      <c r="E51" s="139"/>
      <c r="F51" s="168"/>
      <c r="G51" s="169"/>
    </row>
    <row r="52" spans="1:7" ht="14.25" customHeight="1">
      <c r="A52" s="170" t="s">
        <v>264</v>
      </c>
      <c r="B52" s="171" t="s">
        <v>101</v>
      </c>
      <c r="C52" s="170" t="s">
        <v>36</v>
      </c>
      <c r="D52" s="172">
        <v>51</v>
      </c>
      <c r="E52" s="139"/>
      <c r="F52" s="168"/>
      <c r="G52" s="169"/>
    </row>
    <row r="53" spans="1:7" ht="14.25" customHeight="1">
      <c r="A53" s="170" t="s">
        <v>245</v>
      </c>
      <c r="B53" s="171" t="s">
        <v>124</v>
      </c>
      <c r="C53" s="170" t="s">
        <v>34</v>
      </c>
      <c r="D53" s="173">
        <v>52</v>
      </c>
      <c r="E53" s="139"/>
      <c r="F53" s="168"/>
      <c r="G53" s="169"/>
    </row>
    <row r="54" spans="1:7" ht="14.25" customHeight="1">
      <c r="A54" s="170" t="s">
        <v>265</v>
      </c>
      <c r="B54" s="171" t="s">
        <v>107</v>
      </c>
      <c r="C54" s="170" t="s">
        <v>36</v>
      </c>
      <c r="D54" s="172">
        <v>53</v>
      </c>
      <c r="E54" s="139"/>
      <c r="F54" s="168"/>
      <c r="G54" s="169"/>
    </row>
    <row r="55" spans="1:7" ht="14.25" customHeight="1">
      <c r="A55" s="170" t="s">
        <v>262</v>
      </c>
      <c r="B55" s="171" t="s">
        <v>106</v>
      </c>
      <c r="C55" s="170" t="s">
        <v>36</v>
      </c>
      <c r="D55" s="173">
        <v>54</v>
      </c>
      <c r="E55" s="139"/>
      <c r="F55" s="168"/>
      <c r="G55" s="169"/>
    </row>
    <row r="56" spans="1:7" ht="14.25" customHeight="1">
      <c r="A56" s="170" t="s">
        <v>243</v>
      </c>
      <c r="B56" s="171" t="s">
        <v>101</v>
      </c>
      <c r="C56" s="170" t="s">
        <v>73</v>
      </c>
      <c r="D56" s="172">
        <v>55</v>
      </c>
      <c r="E56" s="139"/>
      <c r="F56" s="168"/>
      <c r="G56" s="169"/>
    </row>
    <row r="57" spans="1:7" ht="14.25" customHeight="1">
      <c r="A57" s="170"/>
      <c r="B57" s="171"/>
      <c r="C57" s="170"/>
      <c r="D57" s="172"/>
      <c r="E57" s="139"/>
      <c r="F57" s="168"/>
      <c r="G57" s="169"/>
    </row>
    <row r="58" spans="1:7" ht="14.25" customHeight="1">
      <c r="A58" s="170"/>
      <c r="B58" s="171"/>
      <c r="C58" s="170"/>
      <c r="D58" s="172"/>
      <c r="E58" s="139"/>
      <c r="F58" s="168"/>
      <c r="G58" s="169"/>
    </row>
    <row r="59" spans="1:7" ht="14.25" customHeight="1">
      <c r="A59" s="139"/>
      <c r="B59" s="172"/>
      <c r="C59" s="170"/>
      <c r="D59" s="172"/>
      <c r="E59" s="139"/>
      <c r="F59" s="168"/>
      <c r="G59" s="169"/>
    </row>
    <row r="60" spans="1:7" ht="14.65" customHeight="1">
      <c r="A60" s="139"/>
      <c r="B60" s="172"/>
      <c r="C60" s="170"/>
      <c r="D60" s="172"/>
      <c r="E60" s="139"/>
      <c r="F60" s="168"/>
      <c r="G60" s="169"/>
    </row>
    <row r="61" spans="1:7" ht="14.25" customHeight="1">
      <c r="A61" s="139"/>
      <c r="B61" s="172"/>
      <c r="C61" s="170"/>
      <c r="D61" s="172"/>
      <c r="E61" s="139"/>
      <c r="F61" s="168"/>
      <c r="G61" s="169"/>
    </row>
    <row r="62" spans="1:7" ht="14.25" customHeight="1">
      <c r="A62" s="170"/>
      <c r="B62" s="171"/>
      <c r="C62" s="170"/>
      <c r="D62" s="172"/>
      <c r="E62" s="139"/>
      <c r="F62" s="168"/>
      <c r="G62" s="169"/>
    </row>
    <row r="63" spans="1:7" ht="14.25" customHeight="1">
      <c r="A63" s="170"/>
      <c r="B63" s="171"/>
      <c r="C63" s="170"/>
      <c r="D63" s="172"/>
      <c r="E63" s="139"/>
      <c r="F63" s="168"/>
      <c r="G63" s="169"/>
    </row>
    <row r="64" spans="1:7" ht="14.25" customHeight="1">
      <c r="A64" s="170"/>
      <c r="B64" s="171"/>
      <c r="C64" s="170"/>
      <c r="D64" s="173"/>
      <c r="E64" s="139"/>
      <c r="F64" s="168"/>
      <c r="G64" s="169"/>
    </row>
    <row r="65" spans="1:7" ht="14.25" customHeight="1">
      <c r="A65" s="170"/>
      <c r="B65" s="171"/>
      <c r="C65" s="170"/>
      <c r="D65" s="172"/>
      <c r="E65" s="139"/>
      <c r="F65" s="168"/>
      <c r="G65" s="169"/>
    </row>
    <row r="66" spans="1:7" ht="14.25" customHeight="1">
      <c r="A66" s="170"/>
      <c r="B66" s="171"/>
      <c r="C66" s="170"/>
      <c r="D66" s="172"/>
      <c r="E66" s="139"/>
      <c r="F66" s="175"/>
      <c r="G66" s="169"/>
    </row>
    <row r="67" spans="1:7" ht="14.25" customHeight="1">
      <c r="A67" s="170"/>
      <c r="B67" s="171"/>
      <c r="C67" s="170"/>
      <c r="D67" s="172"/>
      <c r="E67" s="139"/>
      <c r="F67" s="168"/>
      <c r="G67" s="169"/>
    </row>
    <row r="68" spans="1:7" ht="14.25" customHeight="1">
      <c r="A68" s="170"/>
      <c r="B68" s="171"/>
      <c r="C68" s="170"/>
      <c r="D68" s="172"/>
      <c r="E68" s="139"/>
      <c r="F68" s="168"/>
      <c r="G68" s="169"/>
    </row>
    <row r="69" spans="1:7" ht="14.65" customHeight="1">
      <c r="A69" s="170"/>
      <c r="B69" s="171"/>
      <c r="C69" s="170"/>
      <c r="D69" s="173"/>
      <c r="E69" s="139"/>
      <c r="F69" s="168"/>
      <c r="G69" s="169"/>
    </row>
    <row r="70" spans="1:7" ht="14.25" customHeight="1">
      <c r="A70" s="170"/>
      <c r="B70" s="171"/>
      <c r="C70" s="170"/>
      <c r="D70" s="172"/>
      <c r="E70" s="139"/>
      <c r="F70" s="168"/>
      <c r="G70" s="169"/>
    </row>
    <row r="71" spans="1:7" ht="14.25" customHeight="1">
      <c r="A71" s="170"/>
      <c r="B71" s="171"/>
      <c r="C71" s="170"/>
      <c r="D71" s="172"/>
      <c r="E71" s="139"/>
      <c r="F71" s="168"/>
      <c r="G71" s="169"/>
    </row>
    <row r="72" spans="1:7" ht="14.25" customHeight="1">
      <c r="A72" s="170"/>
      <c r="B72" s="171"/>
      <c r="C72" s="170"/>
      <c r="D72" s="172"/>
      <c r="E72" s="139"/>
      <c r="F72" s="168"/>
      <c r="G72" s="169"/>
    </row>
    <row r="73" spans="1:7" ht="14.25" customHeight="1">
      <c r="A73" s="170"/>
      <c r="B73" s="171"/>
      <c r="C73" s="170"/>
      <c r="D73" s="172"/>
      <c r="E73" s="139"/>
      <c r="F73" s="168"/>
      <c r="G73" s="169"/>
    </row>
    <row r="74" spans="1:7" ht="14.25" customHeight="1">
      <c r="A74" s="170"/>
      <c r="B74" s="171"/>
      <c r="C74" s="170"/>
      <c r="D74" s="172"/>
      <c r="E74" s="139"/>
      <c r="F74" s="168"/>
      <c r="G74" s="169"/>
    </row>
    <row r="75" spans="1:7" ht="14.25" customHeight="1">
      <c r="A75" s="170"/>
      <c r="B75" s="171"/>
      <c r="C75" s="170"/>
      <c r="D75" s="172"/>
      <c r="E75" s="139"/>
      <c r="F75" s="168"/>
      <c r="G75" s="169"/>
    </row>
    <row r="76" spans="1:7" ht="14.65" customHeight="1">
      <c r="A76" s="170"/>
      <c r="B76" s="171"/>
      <c r="C76" s="170"/>
      <c r="D76" s="172"/>
      <c r="E76" s="139"/>
      <c r="F76" s="168"/>
      <c r="G76" s="169"/>
    </row>
    <row r="77" spans="1:7" ht="14.25" customHeight="1">
      <c r="A77" s="170"/>
      <c r="B77" s="171"/>
      <c r="C77" s="170"/>
      <c r="D77" s="173"/>
      <c r="E77" s="139"/>
      <c r="F77" s="168"/>
      <c r="G77" s="169"/>
    </row>
    <row r="78" spans="1:7" ht="14.65" customHeight="1">
      <c r="A78" s="170"/>
      <c r="B78" s="171"/>
      <c r="C78" s="170"/>
      <c r="D78" s="172"/>
      <c r="E78" s="139"/>
      <c r="F78" s="168"/>
      <c r="G78" s="169"/>
    </row>
    <row r="79" spans="1:7" ht="14.25" customHeight="1">
      <c r="A79" s="170"/>
      <c r="B79" s="171"/>
      <c r="C79" s="170"/>
      <c r="D79" s="172"/>
      <c r="E79" s="139"/>
      <c r="F79" s="175"/>
      <c r="G79" s="169"/>
    </row>
    <row r="80" spans="1:7" ht="14.25" customHeight="1">
      <c r="A80" s="170"/>
      <c r="B80" s="171"/>
      <c r="C80" s="170"/>
      <c r="D80" s="172"/>
      <c r="E80" s="139"/>
      <c r="F80" s="168"/>
      <c r="G80" s="169"/>
    </row>
    <row r="81" spans="1:7" ht="14.25" customHeight="1">
      <c r="A81" s="170"/>
      <c r="B81" s="171"/>
      <c r="C81" s="170"/>
      <c r="D81" s="172"/>
      <c r="E81" s="139"/>
      <c r="F81" s="168"/>
      <c r="G81" s="169"/>
    </row>
    <row r="82" spans="1:7" ht="14.25" customHeight="1">
      <c r="A82" s="170"/>
      <c r="B82" s="171"/>
      <c r="C82" s="170"/>
      <c r="D82" s="172"/>
      <c r="E82" s="139"/>
      <c r="F82" s="168"/>
      <c r="G82" s="169"/>
    </row>
    <row r="83" spans="1:7" ht="14.25" customHeight="1">
      <c r="A83" s="170"/>
      <c r="B83" s="171"/>
      <c r="C83" s="170"/>
      <c r="D83" s="172"/>
      <c r="E83" s="139"/>
      <c r="F83" s="175"/>
      <c r="G83" s="169"/>
    </row>
    <row r="84" spans="1:7" ht="14.25" customHeight="1">
      <c r="A84" s="170"/>
      <c r="B84" s="171"/>
      <c r="C84" s="170"/>
      <c r="D84" s="172"/>
      <c r="E84" s="139"/>
      <c r="F84" s="168"/>
      <c r="G84" s="169"/>
    </row>
    <row r="85" spans="1:7" ht="14.25" customHeight="1">
      <c r="A85" s="170"/>
      <c r="B85" s="171"/>
      <c r="C85" s="170"/>
      <c r="D85" s="172"/>
      <c r="E85" s="139"/>
      <c r="F85" s="168"/>
      <c r="G85" s="169"/>
    </row>
    <row r="86" spans="1:7" ht="14.25" customHeight="1">
      <c r="A86" s="170"/>
      <c r="B86" s="171"/>
      <c r="C86" s="170"/>
      <c r="D86" s="172"/>
      <c r="E86" s="139"/>
      <c r="F86" s="168"/>
      <c r="G86" s="169"/>
    </row>
    <row r="87" spans="1:7" ht="14.25" customHeight="1">
      <c r="A87" s="170"/>
      <c r="B87" s="171"/>
      <c r="C87" s="170"/>
      <c r="D87" s="172"/>
      <c r="E87" s="139"/>
      <c r="F87" s="168"/>
      <c r="G87" s="169"/>
    </row>
    <row r="88" spans="1:7" ht="14.25" customHeight="1">
      <c r="A88" s="170"/>
      <c r="B88" s="171"/>
      <c r="C88" s="170"/>
      <c r="D88" s="172"/>
      <c r="E88" s="139"/>
      <c r="F88" s="168"/>
      <c r="G88" s="169"/>
    </row>
    <row r="89" spans="1:7" ht="14.25" customHeight="1">
      <c r="A89" s="170"/>
      <c r="B89" s="171"/>
      <c r="C89" s="170"/>
      <c r="D89" s="172"/>
      <c r="E89" s="139"/>
      <c r="F89" s="168"/>
      <c r="G89" s="169"/>
    </row>
    <row r="90" spans="1:7" ht="14.25" customHeight="1">
      <c r="A90" s="139"/>
      <c r="B90" s="172"/>
      <c r="C90" s="170"/>
      <c r="D90" s="172"/>
      <c r="E90" s="139"/>
      <c r="F90" s="168"/>
      <c r="G90" s="169"/>
    </row>
    <row r="91" spans="1:7" ht="14.25" customHeight="1">
      <c r="A91" s="139"/>
      <c r="B91" s="172"/>
      <c r="C91" s="170"/>
      <c r="D91" s="172"/>
      <c r="E91" s="139"/>
      <c r="F91" s="168"/>
      <c r="G91" s="169"/>
    </row>
    <row r="92" spans="1:7" ht="14.25" customHeight="1">
      <c r="A92" s="139"/>
      <c r="B92" s="172"/>
      <c r="C92" s="170"/>
      <c r="D92" s="172"/>
      <c r="E92" s="139"/>
      <c r="F92" s="175"/>
      <c r="G92" s="169"/>
    </row>
    <row r="93" spans="1:7" ht="14.65" customHeight="1">
      <c r="A93" s="139"/>
      <c r="B93" s="172"/>
      <c r="C93" s="170"/>
      <c r="D93" s="172"/>
      <c r="E93" s="139"/>
      <c r="F93" s="168"/>
      <c r="G93" s="169"/>
    </row>
    <row r="94" spans="1:7" ht="14.25" customHeight="1">
      <c r="A94" s="139"/>
      <c r="B94" s="172"/>
      <c r="C94" s="170"/>
      <c r="D94" s="172"/>
      <c r="E94" s="139"/>
      <c r="F94" s="168"/>
      <c r="G94" s="169"/>
    </row>
    <row r="95" spans="1:7" ht="14.25" customHeight="1">
      <c r="A95" s="170"/>
      <c r="B95" s="171"/>
      <c r="C95" s="170"/>
      <c r="D95" s="172"/>
      <c r="E95" s="139"/>
      <c r="F95" s="168"/>
      <c r="G95" s="169"/>
    </row>
    <row r="96" spans="1:7" ht="14.25" customHeight="1">
      <c r="A96" s="170"/>
      <c r="B96" s="171"/>
      <c r="C96" s="170"/>
      <c r="D96" s="172"/>
      <c r="E96" s="139"/>
      <c r="F96" s="168"/>
      <c r="G96" s="169"/>
    </row>
    <row r="97" spans="1:7" ht="14.25" customHeight="1">
      <c r="A97" s="170"/>
      <c r="B97" s="171"/>
      <c r="C97" s="170"/>
      <c r="D97" s="172"/>
      <c r="E97" s="139"/>
      <c r="F97" s="168"/>
      <c r="G97" s="169"/>
    </row>
    <row r="98" spans="1:7" ht="14.25" customHeight="1">
      <c r="A98" s="170"/>
      <c r="B98" s="171"/>
      <c r="C98" s="170"/>
      <c r="D98" s="172"/>
      <c r="E98" s="139"/>
      <c r="F98" s="175"/>
      <c r="G98" s="169"/>
    </row>
    <row r="99" spans="1:7" ht="14.25" customHeight="1">
      <c r="A99" s="170"/>
      <c r="B99" s="171"/>
      <c r="C99" s="170"/>
      <c r="D99" s="172"/>
      <c r="E99" s="139"/>
      <c r="F99" s="168"/>
      <c r="G99" s="169"/>
    </row>
    <row r="100" spans="1:7" ht="14.25" customHeight="1">
      <c r="A100" s="170"/>
      <c r="B100" s="171"/>
      <c r="C100" s="170"/>
      <c r="D100" s="172"/>
      <c r="E100" s="139"/>
      <c r="F100" s="168"/>
      <c r="G100" s="169"/>
    </row>
    <row r="101" spans="1:7" ht="14.25" customHeight="1">
      <c r="A101" s="170"/>
      <c r="B101" s="171"/>
      <c r="C101" s="170"/>
      <c r="D101" s="172"/>
      <c r="E101" s="139"/>
      <c r="F101" s="168"/>
      <c r="G101" s="169"/>
    </row>
    <row r="102" spans="1:7" ht="14.25" customHeight="1">
      <c r="A102" s="170"/>
      <c r="B102" s="171"/>
      <c r="C102" s="170"/>
      <c r="D102" s="172"/>
      <c r="E102" s="139"/>
      <c r="F102" s="168"/>
      <c r="G102" s="169"/>
    </row>
    <row r="103" spans="1:7" ht="14.25" customHeight="1">
      <c r="A103" s="170"/>
      <c r="B103" s="171"/>
      <c r="C103" s="170"/>
      <c r="D103" s="172"/>
      <c r="E103" s="139"/>
      <c r="F103" s="175"/>
      <c r="G103" s="169"/>
    </row>
    <row r="104" spans="1:7" ht="14.25" customHeight="1">
      <c r="A104" s="178"/>
      <c r="B104" s="171"/>
      <c r="C104" s="170"/>
      <c r="D104" s="172"/>
      <c r="E104" s="139"/>
      <c r="F104" s="175"/>
      <c r="G104" s="169"/>
    </row>
    <row r="105" spans="1:7" ht="14.25" customHeight="1">
      <c r="A105" s="170"/>
      <c r="B105" s="171"/>
      <c r="C105" s="170"/>
      <c r="D105" s="172"/>
      <c r="E105" s="139"/>
      <c r="F105" s="168"/>
      <c r="G105" s="169"/>
    </row>
    <row r="106" spans="1:7" ht="14.25" customHeight="1">
      <c r="A106" s="170"/>
      <c r="B106" s="171"/>
      <c r="C106" s="170"/>
      <c r="D106" s="172"/>
      <c r="E106" s="139"/>
      <c r="F106" s="168"/>
      <c r="G106" s="169"/>
    </row>
    <row r="107" spans="1:7" ht="14.25" customHeight="1">
      <c r="A107" s="170"/>
      <c r="B107" s="171"/>
      <c r="C107" s="170"/>
      <c r="D107" s="172"/>
      <c r="E107" s="139"/>
      <c r="F107" s="139"/>
      <c r="G107" s="139"/>
    </row>
    <row r="108" spans="1:7" ht="14.65" customHeight="1">
      <c r="A108" s="170"/>
      <c r="B108" s="171"/>
      <c r="C108" s="170"/>
      <c r="D108" s="172"/>
      <c r="E108" s="139"/>
      <c r="F108" s="168"/>
      <c r="G108" s="169"/>
    </row>
    <row r="109" spans="1:7" ht="14.25" customHeight="1">
      <c r="A109" s="170"/>
      <c r="B109" s="171"/>
      <c r="C109" s="170"/>
      <c r="D109" s="172"/>
      <c r="E109" s="139"/>
      <c r="F109" s="168"/>
      <c r="G109" s="169"/>
    </row>
    <row r="110" spans="1:7" ht="14.25" customHeight="1">
      <c r="A110" s="170"/>
      <c r="B110" s="171"/>
      <c r="C110" s="170"/>
      <c r="D110" s="172"/>
      <c r="E110" s="139"/>
      <c r="F110" s="175"/>
      <c r="G110" s="169"/>
    </row>
    <row r="111" spans="1:7" ht="14.25" customHeight="1">
      <c r="A111" s="170"/>
      <c r="B111" s="171"/>
      <c r="C111" s="170"/>
      <c r="D111" s="172"/>
      <c r="E111" s="139"/>
      <c r="F111" s="168"/>
      <c r="G111" s="169"/>
    </row>
    <row r="112" spans="1:7" ht="14.25" customHeight="1">
      <c r="A112" s="170"/>
      <c r="B112" s="171"/>
      <c r="C112" s="170"/>
      <c r="D112" s="172"/>
      <c r="E112" s="139"/>
      <c r="F112" s="168"/>
      <c r="G112" s="169"/>
    </row>
    <row r="113" spans="1:7" ht="14.65" customHeight="1">
      <c r="A113" s="178"/>
      <c r="B113" s="171"/>
      <c r="C113" s="170"/>
      <c r="D113" s="172"/>
      <c r="E113" s="139"/>
      <c r="F113" s="168"/>
      <c r="G113" s="169"/>
    </row>
    <row r="114" spans="1:7" ht="14.25" customHeight="1">
      <c r="A114" s="170"/>
      <c r="B114" s="171"/>
      <c r="C114" s="170"/>
      <c r="D114" s="172"/>
      <c r="E114" s="139"/>
      <c r="F114" s="139"/>
      <c r="G114" s="139"/>
    </row>
    <row r="115" spans="1:7" ht="14.25" customHeight="1">
      <c r="A115" s="170"/>
      <c r="B115" s="171"/>
      <c r="C115" s="170"/>
      <c r="D115" s="172"/>
      <c r="E115" s="139"/>
      <c r="F115" s="168"/>
      <c r="G115" s="169"/>
    </row>
    <row r="116" spans="1:7" ht="14.25" customHeight="1">
      <c r="A116" s="170"/>
      <c r="B116" s="171"/>
      <c r="C116" s="170"/>
      <c r="D116" s="172"/>
      <c r="E116" s="139"/>
      <c r="F116" s="168"/>
      <c r="G116" s="169"/>
    </row>
    <row r="117" spans="1:7" ht="14.25" customHeight="1">
      <c r="A117" s="170"/>
      <c r="B117" s="171"/>
      <c r="C117" s="170"/>
      <c r="D117" s="172"/>
      <c r="E117" s="139"/>
      <c r="F117" s="168"/>
      <c r="G117" s="169"/>
    </row>
    <row r="118" spans="1:7" ht="14.25" customHeight="1">
      <c r="A118" s="170"/>
      <c r="B118" s="171"/>
      <c r="C118" s="170"/>
      <c r="D118" s="172"/>
      <c r="E118" s="139"/>
      <c r="F118" s="168"/>
      <c r="G118" s="169"/>
    </row>
    <row r="119" spans="1:7" ht="14.25" customHeight="1">
      <c r="A119" s="170"/>
      <c r="B119" s="171"/>
      <c r="C119" s="170"/>
      <c r="D119" s="172"/>
      <c r="E119" s="139"/>
      <c r="F119" s="168"/>
      <c r="G119" s="169"/>
    </row>
    <row r="120" spans="1:7" ht="14.25" customHeight="1">
      <c r="A120" s="178"/>
      <c r="B120" s="171"/>
      <c r="C120" s="170"/>
      <c r="D120" s="172"/>
      <c r="E120" s="139"/>
      <c r="F120" s="168"/>
      <c r="G120" s="169"/>
    </row>
    <row r="121" spans="1:7" ht="14.25" customHeight="1">
      <c r="A121" s="170"/>
      <c r="B121" s="171"/>
      <c r="C121" s="170"/>
      <c r="D121" s="172"/>
      <c r="E121" s="139"/>
      <c r="F121" s="168"/>
      <c r="G121" s="169"/>
    </row>
    <row r="122" spans="1:7" ht="14.25" customHeight="1">
      <c r="A122" s="178"/>
      <c r="B122" s="171"/>
      <c r="C122" s="170"/>
      <c r="D122" s="172"/>
      <c r="E122" s="139"/>
      <c r="F122" s="168"/>
      <c r="G122" s="169"/>
    </row>
    <row r="123" spans="1:7" ht="14.25" customHeight="1">
      <c r="A123" s="170"/>
      <c r="B123" s="171"/>
      <c r="C123" s="170"/>
      <c r="D123" s="172"/>
      <c r="E123" s="139"/>
      <c r="F123" s="168"/>
      <c r="G123" s="169"/>
    </row>
    <row r="124" spans="1:7" ht="14.65" customHeight="1">
      <c r="A124" s="170"/>
      <c r="B124" s="171"/>
      <c r="C124" s="170"/>
      <c r="D124" s="172"/>
      <c r="E124" s="139"/>
      <c r="F124" s="168"/>
      <c r="G124" s="169"/>
    </row>
    <row r="125" spans="1:7" ht="14.25" customHeight="1">
      <c r="A125" s="170"/>
      <c r="B125" s="171"/>
      <c r="C125" s="170"/>
      <c r="D125" s="172"/>
      <c r="E125" s="139"/>
      <c r="F125" s="168"/>
      <c r="G125" s="169"/>
    </row>
    <row r="126" spans="1:7" ht="14.25" customHeight="1">
      <c r="A126" s="170"/>
      <c r="B126" s="171"/>
      <c r="C126" s="170"/>
      <c r="D126" s="172"/>
      <c r="E126" s="139"/>
      <c r="F126" s="168"/>
      <c r="G126" s="169"/>
    </row>
    <row r="127" spans="1:7" ht="14.25" customHeight="1">
      <c r="A127" s="170"/>
      <c r="B127" s="171"/>
      <c r="C127" s="170"/>
      <c r="D127" s="172"/>
      <c r="E127" s="139"/>
      <c r="F127" s="168"/>
      <c r="G127" s="169"/>
    </row>
    <row r="128" spans="1:7" ht="14.25" customHeight="1">
      <c r="A128" s="170"/>
      <c r="B128" s="171"/>
      <c r="C128" s="170"/>
      <c r="D128" s="172"/>
      <c r="E128" s="139"/>
      <c r="F128" s="168"/>
      <c r="G128" s="169"/>
    </row>
    <row r="129" spans="1:7" ht="14.25" customHeight="1">
      <c r="A129" s="170"/>
      <c r="B129" s="171"/>
      <c r="C129" s="170"/>
      <c r="D129" s="172"/>
      <c r="E129" s="139"/>
      <c r="F129" s="168"/>
      <c r="G129" s="169"/>
    </row>
    <row r="130" spans="1:7" ht="14.25" customHeight="1">
      <c r="A130" s="170"/>
      <c r="B130" s="171"/>
      <c r="C130" s="170"/>
      <c r="D130" s="172"/>
      <c r="E130" s="139"/>
      <c r="F130" s="168"/>
      <c r="G130" s="169"/>
    </row>
    <row r="131" spans="1:7" ht="14.25" customHeight="1">
      <c r="A131" s="170"/>
      <c r="B131" s="171"/>
      <c r="C131" s="170"/>
      <c r="D131" s="172"/>
      <c r="E131" s="139"/>
      <c r="F131" s="168"/>
      <c r="G131" s="169"/>
    </row>
    <row r="132" spans="1:7" ht="14.65" customHeight="1">
      <c r="A132" s="170"/>
      <c r="B132" s="171"/>
      <c r="C132" s="170"/>
      <c r="D132" s="172"/>
      <c r="E132" s="139"/>
      <c r="F132" s="175"/>
      <c r="G132" s="169"/>
    </row>
    <row r="133" spans="1:7" ht="14.25" customHeight="1">
      <c r="A133" s="170"/>
      <c r="B133" s="171"/>
      <c r="C133" s="170"/>
      <c r="D133" s="172"/>
      <c r="E133" s="139"/>
      <c r="F133" s="168"/>
      <c r="G133" s="169"/>
    </row>
    <row r="134" spans="1:7" ht="14.65" customHeight="1">
      <c r="A134" s="170"/>
      <c r="B134" s="171"/>
      <c r="C134" s="170"/>
      <c r="D134" s="172"/>
      <c r="E134" s="139"/>
      <c r="F134" s="168"/>
      <c r="G134" s="169"/>
    </row>
    <row r="135" spans="1:7" ht="14.25" customHeight="1">
      <c r="A135" s="170"/>
      <c r="B135" s="171"/>
      <c r="C135" s="170"/>
      <c r="D135" s="172"/>
      <c r="E135" s="139"/>
      <c r="F135" s="168"/>
      <c r="G135" s="169"/>
    </row>
    <row r="136" spans="1:7" ht="14.25" customHeight="1">
      <c r="A136" s="170"/>
      <c r="B136" s="171"/>
      <c r="C136" s="170"/>
      <c r="D136" s="172"/>
      <c r="E136" s="139"/>
      <c r="F136" s="168"/>
      <c r="G136" s="169"/>
    </row>
    <row r="137" spans="1:7" ht="14.65" customHeight="1">
      <c r="A137" s="178"/>
      <c r="B137" s="171"/>
      <c r="C137" s="170"/>
      <c r="D137" s="172"/>
      <c r="E137" s="139"/>
      <c r="F137" s="168"/>
      <c r="G137" s="169"/>
    </row>
    <row r="138" spans="1:7" ht="14.25" customHeight="1">
      <c r="A138" s="170"/>
      <c r="B138" s="171"/>
      <c r="C138" s="170"/>
      <c r="D138" s="172"/>
      <c r="E138" s="139"/>
      <c r="F138" s="175"/>
      <c r="G138" s="169"/>
    </row>
    <row r="139" spans="1:7" ht="14.25" customHeight="1">
      <c r="A139" s="170"/>
      <c r="B139" s="171"/>
      <c r="C139" s="170"/>
      <c r="D139" s="172"/>
      <c r="E139" s="139"/>
      <c r="F139" s="168"/>
      <c r="G139" s="169"/>
    </row>
    <row r="140" spans="1:7" ht="14.25" customHeight="1">
      <c r="A140" s="170"/>
      <c r="B140" s="171"/>
      <c r="C140" s="170"/>
      <c r="D140" s="172"/>
      <c r="E140" s="139"/>
      <c r="F140" s="168"/>
      <c r="G140" s="169"/>
    </row>
    <row r="141" spans="1:7" ht="14.25" customHeight="1">
      <c r="A141" s="170"/>
      <c r="B141" s="171"/>
      <c r="C141" s="170"/>
      <c r="D141" s="172"/>
      <c r="E141" s="139"/>
      <c r="F141" s="168"/>
      <c r="G141" s="169"/>
    </row>
    <row r="142" spans="1:7" ht="14.25" customHeight="1">
      <c r="A142" s="170"/>
      <c r="B142" s="171"/>
      <c r="C142" s="170"/>
      <c r="D142" s="172"/>
      <c r="E142" s="139"/>
      <c r="F142" s="168"/>
      <c r="G142" s="169"/>
    </row>
    <row r="143" spans="1:7" ht="14.25" customHeight="1">
      <c r="A143" s="170"/>
      <c r="B143" s="171"/>
      <c r="C143" s="170"/>
      <c r="D143" s="172"/>
      <c r="E143" s="139"/>
      <c r="F143" s="168"/>
      <c r="G143" s="169"/>
    </row>
    <row r="144" spans="1:7" ht="14.25" customHeight="1">
      <c r="A144" s="170"/>
      <c r="B144" s="171"/>
      <c r="C144" s="170"/>
      <c r="D144" s="172"/>
      <c r="E144" s="139"/>
      <c r="F144" s="168"/>
      <c r="G144" s="169"/>
    </row>
    <row r="145" spans="1:7" ht="14.25" customHeight="1">
      <c r="A145" s="170"/>
      <c r="B145" s="171"/>
      <c r="C145" s="170"/>
      <c r="D145" s="172"/>
      <c r="E145" s="139"/>
      <c r="F145" s="175"/>
      <c r="G145" s="169"/>
    </row>
    <row r="146" spans="1:7" ht="14.25" customHeight="1">
      <c r="A146" s="170"/>
      <c r="B146" s="171"/>
      <c r="C146" s="170"/>
      <c r="D146" s="172"/>
      <c r="E146" s="139"/>
      <c r="F146" s="168"/>
      <c r="G146" s="169"/>
    </row>
    <row r="147" spans="1:7" ht="14.25" customHeight="1">
      <c r="A147" s="170"/>
      <c r="B147" s="171"/>
      <c r="C147" s="170"/>
      <c r="D147" s="172"/>
      <c r="E147" s="139"/>
      <c r="F147" s="139"/>
      <c r="G147" s="139"/>
    </row>
    <row r="148" spans="1:7" ht="14.25" customHeight="1">
      <c r="A148" s="170"/>
      <c r="B148" s="171"/>
      <c r="C148" s="170"/>
      <c r="D148" s="172"/>
      <c r="E148" s="139"/>
      <c r="F148" s="168"/>
      <c r="G148" s="169"/>
    </row>
    <row r="149" spans="1:7" ht="14.25" customHeight="1">
      <c r="A149" s="170"/>
      <c r="B149" s="171"/>
      <c r="C149" s="170"/>
      <c r="D149" s="172"/>
      <c r="E149" s="139"/>
      <c r="F149" s="168"/>
      <c r="G149" s="169"/>
    </row>
    <row r="150" spans="1:7" ht="14.25" customHeight="1">
      <c r="A150" s="170"/>
      <c r="B150" s="171"/>
      <c r="C150" s="170"/>
      <c r="D150" s="172"/>
      <c r="E150" s="139"/>
      <c r="F150" s="139"/>
      <c r="G150" s="139"/>
    </row>
    <row r="151" spans="1:7" ht="14.25" customHeight="1">
      <c r="A151" s="170"/>
      <c r="B151" s="171"/>
      <c r="C151" s="170"/>
      <c r="D151" s="172"/>
      <c r="E151" s="139"/>
      <c r="F151" s="168"/>
      <c r="G151" s="169"/>
    </row>
    <row r="152" spans="1:7" ht="14.25" customHeight="1">
      <c r="A152" s="178"/>
      <c r="B152" s="171"/>
      <c r="C152" s="170"/>
      <c r="D152" s="172"/>
      <c r="E152" s="139"/>
      <c r="F152" s="168"/>
      <c r="G152" s="169"/>
    </row>
    <row r="153" spans="1:7" ht="14.25" customHeight="1">
      <c r="A153" s="170"/>
      <c r="B153" s="171"/>
      <c r="C153" s="170"/>
      <c r="D153" s="172"/>
      <c r="E153" s="139"/>
      <c r="F153" s="168"/>
      <c r="G153" s="169"/>
    </row>
    <row r="154" spans="1:7" ht="14.65" customHeight="1">
      <c r="A154" s="170"/>
      <c r="B154" s="171"/>
      <c r="C154" s="170"/>
      <c r="D154" s="172"/>
      <c r="E154" s="139"/>
      <c r="F154" s="168"/>
      <c r="G154" s="169"/>
    </row>
    <row r="155" spans="1:7" ht="14.25" customHeight="1">
      <c r="A155" s="170"/>
      <c r="B155" s="171"/>
      <c r="C155" s="170"/>
      <c r="D155" s="172"/>
      <c r="E155" s="139"/>
      <c r="F155" s="168"/>
      <c r="G155" s="169"/>
    </row>
    <row r="156" spans="1:7" ht="14.25" customHeight="1">
      <c r="A156" s="170"/>
      <c r="B156" s="171"/>
      <c r="C156" s="170"/>
      <c r="D156" s="172"/>
      <c r="E156" s="139"/>
      <c r="F156" s="168"/>
      <c r="G156" s="169"/>
    </row>
    <row r="157" spans="1:7" ht="14.25" customHeight="1">
      <c r="A157" s="178"/>
      <c r="B157" s="171"/>
      <c r="C157" s="170"/>
      <c r="D157" s="172"/>
      <c r="E157" s="139"/>
      <c r="F157" s="168"/>
      <c r="G157" s="169"/>
    </row>
    <row r="158" spans="1:7" ht="14.65" customHeight="1">
      <c r="A158" s="170"/>
      <c r="B158" s="171"/>
      <c r="C158" s="170"/>
      <c r="D158" s="172"/>
      <c r="E158" s="139"/>
      <c r="F158" s="168"/>
      <c r="G158" s="169"/>
    </row>
    <row r="159" spans="1:7" ht="14.25" customHeight="1">
      <c r="A159" s="170"/>
      <c r="B159" s="171"/>
      <c r="C159" s="170"/>
      <c r="D159" s="172"/>
      <c r="E159" s="139"/>
      <c r="F159" s="168"/>
      <c r="G159" s="169"/>
    </row>
    <row r="160" spans="1:7" ht="14.65" customHeight="1">
      <c r="A160" s="170"/>
      <c r="B160" s="171"/>
      <c r="C160" s="170"/>
      <c r="D160" s="172"/>
      <c r="E160" s="139"/>
      <c r="F160" s="168"/>
      <c r="G160" s="169"/>
    </row>
    <row r="161" spans="1:7" ht="14.25" customHeight="1">
      <c r="A161" s="170"/>
      <c r="B161" s="171"/>
      <c r="C161" s="170"/>
      <c r="D161" s="172"/>
      <c r="E161" s="139"/>
      <c r="F161" s="168"/>
      <c r="G161" s="169"/>
    </row>
    <row r="162" spans="1:7" ht="14.25" customHeight="1">
      <c r="A162" s="170"/>
      <c r="B162" s="171"/>
      <c r="C162" s="170"/>
      <c r="D162" s="172"/>
      <c r="E162" s="139"/>
      <c r="F162" s="168"/>
      <c r="G162" s="169"/>
    </row>
    <row r="163" spans="1:7" ht="14.25" customHeight="1">
      <c r="A163" s="170"/>
      <c r="B163" s="171"/>
      <c r="C163" s="170"/>
      <c r="D163" s="172"/>
      <c r="E163" s="139"/>
      <c r="F163" s="168"/>
      <c r="G163" s="169"/>
    </row>
    <row r="164" spans="1:7" ht="14.25" customHeight="1">
      <c r="A164" s="170"/>
      <c r="B164" s="171"/>
      <c r="C164" s="170"/>
      <c r="D164" s="172"/>
      <c r="E164" s="139"/>
      <c r="F164" s="168"/>
      <c r="G164" s="169"/>
    </row>
    <row r="165" spans="1:7" ht="14.25" customHeight="1">
      <c r="A165" s="170"/>
      <c r="B165" s="171"/>
      <c r="C165" s="170"/>
      <c r="D165" s="172"/>
      <c r="E165" s="139"/>
      <c r="F165" s="168"/>
      <c r="G165" s="169"/>
    </row>
    <row r="166" spans="1:7" ht="14.65" customHeight="1">
      <c r="A166" s="170"/>
      <c r="B166" s="171"/>
      <c r="C166" s="170"/>
      <c r="D166" s="172"/>
      <c r="E166" s="139"/>
      <c r="F166" s="168"/>
      <c r="G166" s="169"/>
    </row>
    <row r="167" spans="1:7" ht="14.25" customHeight="1">
      <c r="A167" s="170"/>
      <c r="B167" s="171"/>
      <c r="C167" s="170"/>
      <c r="D167" s="172"/>
      <c r="E167" s="139"/>
      <c r="F167" s="168"/>
      <c r="G167" s="169"/>
    </row>
    <row r="168" spans="1:7" ht="14.25" customHeight="1">
      <c r="A168" s="178"/>
      <c r="B168" s="171"/>
      <c r="C168" s="170"/>
      <c r="D168" s="172"/>
      <c r="E168" s="139"/>
      <c r="F168" s="168"/>
      <c r="G168" s="169"/>
    </row>
    <row r="169" spans="1:7" ht="14.25" customHeight="1">
      <c r="A169" s="170"/>
      <c r="B169" s="171"/>
      <c r="C169" s="170"/>
      <c r="D169" s="172"/>
      <c r="E169" s="139"/>
      <c r="F169" s="168"/>
      <c r="G169" s="169"/>
    </row>
    <row r="170" spans="1:7" ht="14.25" customHeight="1">
      <c r="A170" s="139"/>
      <c r="B170" s="172"/>
      <c r="C170" s="170"/>
      <c r="D170" s="172"/>
      <c r="E170" s="139"/>
      <c r="F170" s="168"/>
      <c r="G170" s="169"/>
    </row>
    <row r="171" spans="1:7" ht="14.25" customHeight="1">
      <c r="A171" s="139"/>
      <c r="B171" s="172"/>
      <c r="C171" s="170"/>
      <c r="D171" s="172"/>
      <c r="E171" s="139"/>
      <c r="F171" s="168"/>
      <c r="G171" s="169"/>
    </row>
    <row r="172" spans="1:7" ht="14.25" customHeight="1">
      <c r="A172" s="139"/>
      <c r="B172" s="172"/>
      <c r="C172" s="170"/>
      <c r="D172" s="172"/>
      <c r="E172" s="139"/>
      <c r="F172" s="168"/>
      <c r="G172" s="169"/>
    </row>
    <row r="173" spans="1:7" ht="14.25" customHeight="1">
      <c r="A173" s="170"/>
      <c r="B173" s="171"/>
      <c r="C173" s="170"/>
      <c r="D173" s="172"/>
      <c r="E173" s="139"/>
      <c r="F173" s="168"/>
      <c r="G173" s="169"/>
    </row>
    <row r="174" spans="1:7" ht="14.25" customHeight="1">
      <c r="A174" s="170"/>
      <c r="B174" s="171"/>
      <c r="C174" s="170"/>
      <c r="D174" s="172"/>
      <c r="E174" s="139"/>
      <c r="F174" s="139"/>
      <c r="G174" s="139"/>
    </row>
    <row r="175" spans="1:7" ht="14.25" customHeight="1">
      <c r="A175" s="170"/>
      <c r="B175" s="171"/>
      <c r="C175" s="170"/>
      <c r="D175" s="173"/>
      <c r="E175" s="139"/>
      <c r="F175" s="168"/>
      <c r="G175" s="169"/>
    </row>
    <row r="176" spans="1:7" ht="14.25" customHeight="1">
      <c r="A176" s="178"/>
      <c r="B176" s="178"/>
      <c r="C176" s="170"/>
      <c r="D176" s="172"/>
      <c r="E176" s="139"/>
      <c r="F176" s="168"/>
      <c r="G176" s="169"/>
    </row>
    <row r="177" spans="1:7" ht="14.65" customHeight="1">
      <c r="A177" s="170"/>
      <c r="B177" s="171"/>
      <c r="C177" s="170"/>
      <c r="D177" s="172"/>
      <c r="E177" s="139"/>
      <c r="F177" s="168"/>
      <c r="G177" s="169"/>
    </row>
    <row r="178" spans="1:7" ht="14.25" customHeight="1">
      <c r="A178" s="178"/>
      <c r="B178" s="178"/>
      <c r="C178" s="170"/>
      <c r="D178" s="172"/>
      <c r="E178" s="139"/>
      <c r="F178" s="168"/>
      <c r="G178" s="169"/>
    </row>
    <row r="179" spans="1:7" ht="14.25" customHeight="1">
      <c r="A179" s="170"/>
      <c r="B179" s="171"/>
      <c r="C179" s="170"/>
      <c r="D179" s="172"/>
      <c r="E179" s="139"/>
      <c r="F179" s="168"/>
      <c r="G179" s="169"/>
    </row>
    <row r="180" spans="1:7" ht="14.25" customHeight="1">
      <c r="A180" s="170"/>
      <c r="B180" s="171"/>
      <c r="C180" s="170"/>
      <c r="D180" s="172"/>
      <c r="E180" s="139"/>
      <c r="F180" s="168"/>
      <c r="G180" s="169"/>
    </row>
    <row r="181" spans="1:7" ht="14.25" customHeight="1">
      <c r="A181" s="178"/>
      <c r="B181" s="178"/>
      <c r="C181" s="170"/>
      <c r="D181" s="172"/>
      <c r="E181" s="139"/>
      <c r="F181" s="168"/>
      <c r="G181" s="169"/>
    </row>
    <row r="182" spans="1:7" ht="14.25" customHeight="1">
      <c r="A182" s="170"/>
      <c r="B182" s="171"/>
      <c r="C182" s="170"/>
      <c r="D182" s="172"/>
      <c r="E182" s="139"/>
      <c r="F182" s="168"/>
      <c r="G182" s="169"/>
    </row>
    <row r="183" spans="1:7" ht="14.25" customHeight="1">
      <c r="A183" s="170"/>
      <c r="B183" s="171"/>
      <c r="C183" s="170"/>
      <c r="D183" s="172"/>
      <c r="E183" s="139"/>
      <c r="F183" s="168"/>
      <c r="G183" s="169"/>
    </row>
    <row r="184" spans="1:7" ht="14.25" customHeight="1">
      <c r="A184" s="170"/>
      <c r="B184" s="171"/>
      <c r="C184" s="170"/>
      <c r="D184" s="172"/>
      <c r="E184" s="139"/>
      <c r="F184" s="168"/>
      <c r="G184" s="169"/>
    </row>
    <row r="185" spans="1:7" ht="14.25" customHeight="1">
      <c r="A185" s="170"/>
      <c r="B185" s="171"/>
      <c r="C185" s="170"/>
      <c r="D185" s="172"/>
      <c r="E185" s="139"/>
      <c r="F185" s="139"/>
      <c r="G185" s="139"/>
    </row>
    <row r="186" spans="1:7" ht="14.25" customHeight="1">
      <c r="A186" s="170"/>
      <c r="B186" s="171"/>
      <c r="C186" s="170"/>
      <c r="D186" s="172"/>
      <c r="E186" s="139"/>
      <c r="F186" s="168"/>
      <c r="G186" s="169"/>
    </row>
    <row r="187" spans="1:7" ht="14.25" customHeight="1">
      <c r="A187" s="170"/>
      <c r="B187" s="171"/>
      <c r="C187" s="170"/>
      <c r="D187" s="172"/>
      <c r="E187" s="139"/>
      <c r="F187" s="168"/>
      <c r="G187" s="169"/>
    </row>
    <row r="188" spans="1:7" ht="14.25" customHeight="1">
      <c r="A188" s="170"/>
      <c r="B188" s="171"/>
      <c r="C188" s="170"/>
      <c r="D188" s="173"/>
      <c r="E188" s="139"/>
      <c r="F188" s="168"/>
      <c r="G188" s="169"/>
    </row>
    <row r="189" spans="1:7" ht="14.25" customHeight="1">
      <c r="A189" s="170"/>
      <c r="B189" s="171"/>
      <c r="C189" s="170"/>
      <c r="D189" s="172"/>
      <c r="E189" s="139"/>
      <c r="F189" s="168"/>
      <c r="G189" s="169"/>
    </row>
    <row r="190" spans="1:7" ht="14.25" customHeight="1">
      <c r="A190" s="170"/>
      <c r="B190" s="171"/>
      <c r="C190" s="170"/>
      <c r="D190" s="172"/>
      <c r="E190" s="139"/>
      <c r="F190" s="168"/>
      <c r="G190" s="169"/>
    </row>
    <row r="191" spans="1:7" ht="14.25" customHeight="1">
      <c r="A191" s="170"/>
      <c r="B191" s="171"/>
      <c r="C191" s="170"/>
      <c r="D191" s="172"/>
      <c r="E191" s="139"/>
      <c r="F191" s="168"/>
      <c r="G191" s="169"/>
    </row>
    <row r="192" spans="1:7" ht="14.25" customHeight="1">
      <c r="A192" s="170"/>
      <c r="B192" s="171"/>
      <c r="C192" s="170"/>
      <c r="D192" s="172"/>
      <c r="E192" s="139"/>
      <c r="F192" s="168"/>
      <c r="G192" s="169"/>
    </row>
    <row r="193" spans="1:7" ht="14.25" customHeight="1">
      <c r="A193" s="170"/>
      <c r="B193" s="171"/>
      <c r="C193" s="170"/>
      <c r="D193" s="172"/>
      <c r="E193" s="139"/>
      <c r="F193" s="168"/>
      <c r="G193" s="169"/>
    </row>
    <row r="194" spans="1:7" ht="14.25" customHeight="1">
      <c r="A194" s="170"/>
      <c r="B194" s="171"/>
      <c r="C194" s="170"/>
      <c r="D194" s="172"/>
      <c r="E194" s="139"/>
      <c r="F194" s="168"/>
      <c r="G194" s="169"/>
    </row>
    <row r="195" spans="1:7" ht="14.25" customHeight="1">
      <c r="A195" s="170"/>
      <c r="B195" s="171"/>
      <c r="C195" s="170"/>
      <c r="D195" s="172"/>
      <c r="E195" s="139"/>
      <c r="F195" s="168"/>
      <c r="G195" s="169"/>
    </row>
    <row r="196" spans="1:7" ht="14.25" customHeight="1">
      <c r="A196" s="170"/>
      <c r="B196" s="171"/>
      <c r="C196" s="170"/>
      <c r="D196" s="172"/>
      <c r="E196" s="139"/>
      <c r="F196" s="168"/>
      <c r="G196" s="169"/>
    </row>
    <row r="197" spans="1:7" ht="14.65" customHeight="1">
      <c r="A197" s="178"/>
      <c r="B197" s="178"/>
      <c r="C197" s="170"/>
      <c r="D197" s="172"/>
      <c r="E197" s="139"/>
      <c r="F197" s="168"/>
      <c r="G197" s="169"/>
    </row>
    <row r="198" spans="1:7" ht="14.25" customHeight="1">
      <c r="A198" s="170"/>
      <c r="B198" s="171"/>
      <c r="C198" s="170"/>
      <c r="D198" s="172"/>
      <c r="E198" s="139"/>
      <c r="F198" s="168"/>
      <c r="G198" s="169"/>
    </row>
    <row r="199" spans="1:7" ht="14.25" customHeight="1">
      <c r="A199" s="170"/>
      <c r="B199" s="171"/>
      <c r="C199" s="170"/>
      <c r="D199" s="172"/>
      <c r="E199" s="139"/>
      <c r="F199" s="168"/>
      <c r="G199" s="169"/>
    </row>
    <row r="200" spans="1:7" ht="14.65" customHeight="1">
      <c r="A200" s="178"/>
      <c r="B200" s="178"/>
      <c r="C200" s="170"/>
      <c r="D200" s="172"/>
      <c r="E200" s="139"/>
      <c r="F200" s="168"/>
      <c r="G200" s="169"/>
    </row>
    <row r="201" spans="1:7" ht="14.25" customHeight="1">
      <c r="A201" s="170"/>
      <c r="B201" s="171"/>
      <c r="C201" s="170"/>
      <c r="D201" s="172"/>
      <c r="E201" s="139"/>
      <c r="F201" s="139"/>
      <c r="G201" s="139"/>
    </row>
    <row r="202" spans="1:7" ht="14.65" customHeight="1">
      <c r="A202" s="178"/>
      <c r="B202" s="178"/>
      <c r="C202" s="170"/>
      <c r="D202" s="172"/>
      <c r="E202" s="139"/>
      <c r="F202" s="168"/>
      <c r="G202" s="169"/>
    </row>
    <row r="203" spans="1:7" ht="14.25" customHeight="1">
      <c r="A203" s="170"/>
      <c r="B203" s="171"/>
      <c r="C203" s="170"/>
      <c r="D203" s="172"/>
      <c r="E203" s="139"/>
      <c r="F203" s="168"/>
      <c r="G203" s="169"/>
    </row>
    <row r="204" spans="1:7" ht="14.25" customHeight="1">
      <c r="A204" s="170"/>
      <c r="B204" s="171"/>
      <c r="C204" s="170"/>
      <c r="D204" s="172"/>
      <c r="E204" s="139"/>
      <c r="F204" s="168"/>
      <c r="G204" s="169"/>
    </row>
    <row r="205" spans="1:7" ht="14.65" customHeight="1">
      <c r="A205" s="170"/>
      <c r="B205" s="171"/>
      <c r="C205" s="170"/>
      <c r="D205" s="172"/>
      <c r="E205" s="139"/>
      <c r="F205" s="168"/>
      <c r="G205" s="169"/>
    </row>
    <row r="206" spans="1:7" ht="14.25" customHeight="1">
      <c r="A206" s="170"/>
      <c r="B206" s="171"/>
      <c r="C206" s="170"/>
      <c r="D206" s="172"/>
      <c r="E206" s="139"/>
      <c r="F206" s="168"/>
      <c r="G206" s="169"/>
    </row>
    <row r="207" spans="1:7" ht="14.25" customHeight="1">
      <c r="A207" s="170"/>
      <c r="B207" s="171"/>
      <c r="C207" s="170"/>
      <c r="D207" s="172"/>
      <c r="E207" s="139"/>
      <c r="F207" s="168"/>
      <c r="G207" s="169"/>
    </row>
    <row r="208" spans="1:7" ht="14.25" customHeight="1">
      <c r="A208" s="178"/>
      <c r="B208" s="178"/>
      <c r="C208" s="170"/>
      <c r="D208" s="172"/>
      <c r="E208" s="139"/>
      <c r="F208" s="168"/>
      <c r="G208" s="169"/>
    </row>
    <row r="209" spans="1:7" ht="14.25" customHeight="1">
      <c r="A209" s="170"/>
      <c r="B209" s="171"/>
      <c r="C209" s="170"/>
      <c r="D209" s="172"/>
      <c r="E209" s="139"/>
      <c r="F209" s="168"/>
      <c r="G209" s="169"/>
    </row>
    <row r="210" spans="1:7" ht="14.25" customHeight="1">
      <c r="A210" s="170"/>
      <c r="B210" s="171"/>
      <c r="C210" s="170"/>
      <c r="D210" s="172"/>
      <c r="E210" s="139"/>
      <c r="F210" s="168"/>
      <c r="G210" s="169"/>
    </row>
    <row r="211" spans="1:7" ht="14.25" customHeight="1">
      <c r="A211" s="170"/>
      <c r="B211" s="171"/>
      <c r="C211" s="170"/>
      <c r="D211" s="172"/>
      <c r="E211" s="139"/>
      <c r="F211" s="168"/>
      <c r="G211" s="169"/>
    </row>
    <row r="212" spans="1:7" ht="14.25" customHeight="1">
      <c r="A212" s="170"/>
      <c r="B212" s="171"/>
      <c r="C212" s="170"/>
      <c r="D212" s="172"/>
      <c r="E212" s="139"/>
      <c r="F212" s="168"/>
      <c r="G212" s="169"/>
    </row>
    <row r="213" spans="1:7" ht="14.25" customHeight="1">
      <c r="A213" s="170"/>
      <c r="B213" s="171"/>
      <c r="C213" s="170"/>
      <c r="D213" s="173"/>
      <c r="E213" s="139"/>
      <c r="F213" s="168"/>
      <c r="G213" s="169"/>
    </row>
    <row r="214" spans="1:7" ht="14.25" customHeight="1">
      <c r="A214" s="170"/>
      <c r="B214" s="171"/>
      <c r="C214" s="170"/>
      <c r="D214" s="172"/>
      <c r="E214" s="139"/>
      <c r="F214" s="168"/>
      <c r="G214" s="169"/>
    </row>
    <row r="215" spans="1:7" ht="14.25" customHeight="1">
      <c r="A215" s="170"/>
      <c r="B215" s="171"/>
      <c r="C215" s="170"/>
      <c r="D215" s="172"/>
      <c r="E215" s="139"/>
      <c r="F215" s="168"/>
      <c r="G215" s="169"/>
    </row>
    <row r="216" spans="1:7" ht="14.25" customHeight="1">
      <c r="A216" s="170"/>
      <c r="B216" s="171"/>
      <c r="C216" s="170"/>
      <c r="D216" s="173"/>
      <c r="E216" s="139"/>
      <c r="F216" s="168"/>
      <c r="G216" s="169"/>
    </row>
    <row r="217" spans="1:7" ht="14.65" customHeight="1">
      <c r="A217" s="170"/>
      <c r="B217" s="171"/>
      <c r="C217" s="170"/>
      <c r="D217" s="172"/>
      <c r="E217" s="139"/>
      <c r="F217" s="168"/>
      <c r="G217" s="169"/>
    </row>
    <row r="218" spans="1:7" ht="14.25" customHeight="1">
      <c r="A218" s="170"/>
      <c r="B218" s="171"/>
      <c r="C218" s="170"/>
      <c r="D218" s="172"/>
      <c r="E218" s="139"/>
      <c r="F218" s="168"/>
      <c r="G218" s="169"/>
    </row>
    <row r="219" spans="1:7" ht="14.25" customHeight="1">
      <c r="A219" s="178"/>
      <c r="B219" s="178"/>
      <c r="C219" s="170"/>
      <c r="D219" s="172"/>
      <c r="E219" s="139"/>
      <c r="F219" s="168"/>
      <c r="G219" s="169"/>
    </row>
    <row r="220" spans="1:7" ht="14.25" customHeight="1">
      <c r="A220" s="170"/>
      <c r="B220" s="171"/>
      <c r="C220" s="170"/>
      <c r="D220" s="172"/>
      <c r="E220" s="139"/>
      <c r="F220" s="168"/>
      <c r="G220" s="169"/>
    </row>
    <row r="221" spans="1:7" ht="14.25" customHeight="1">
      <c r="A221" s="170"/>
      <c r="B221" s="171"/>
      <c r="C221" s="170"/>
      <c r="D221" s="172"/>
      <c r="E221" s="139"/>
      <c r="F221" s="168"/>
      <c r="G221" s="169"/>
    </row>
    <row r="222" spans="1:7" ht="14.25" customHeight="1">
      <c r="A222" s="170"/>
      <c r="B222" s="171"/>
      <c r="C222" s="170"/>
      <c r="D222" s="172"/>
      <c r="E222" s="139"/>
      <c r="F222" s="168"/>
      <c r="G222" s="169"/>
    </row>
    <row r="223" spans="1:7" ht="14.25" customHeight="1">
      <c r="A223" s="170"/>
      <c r="B223" s="171"/>
      <c r="C223" s="170"/>
      <c r="D223" s="172"/>
      <c r="E223" s="139"/>
      <c r="F223" s="168"/>
      <c r="G223" s="169"/>
    </row>
    <row r="224" spans="1:7" ht="14.65" customHeight="1">
      <c r="A224" s="170"/>
      <c r="B224" s="171"/>
      <c r="C224" s="170"/>
      <c r="D224" s="172"/>
      <c r="E224" s="139"/>
      <c r="F224" s="168"/>
      <c r="G224" s="169"/>
    </row>
    <row r="225" spans="1:7" ht="14.25" customHeight="1">
      <c r="A225" s="170"/>
      <c r="B225" s="171"/>
      <c r="C225" s="170"/>
      <c r="D225" s="172"/>
      <c r="E225" s="139"/>
      <c r="F225" s="168"/>
      <c r="G225" s="169"/>
    </row>
    <row r="226" spans="1:7" ht="14.25" customHeight="1">
      <c r="A226" s="170"/>
      <c r="B226" s="171"/>
      <c r="C226" s="170"/>
      <c r="D226" s="172"/>
      <c r="E226" s="139"/>
      <c r="F226" s="168"/>
      <c r="G226" s="169"/>
    </row>
    <row r="227" spans="1:7" ht="14.25" customHeight="1">
      <c r="A227" s="170"/>
      <c r="B227" s="171"/>
      <c r="C227" s="170"/>
      <c r="D227" s="172"/>
      <c r="E227" s="139"/>
      <c r="F227" s="168"/>
      <c r="G227" s="169"/>
    </row>
    <row r="228" spans="1:7" ht="14.25" customHeight="1">
      <c r="A228" s="170"/>
      <c r="B228" s="171"/>
      <c r="C228" s="170"/>
      <c r="D228" s="172"/>
      <c r="E228" s="139"/>
      <c r="F228" s="168"/>
      <c r="G228" s="169"/>
    </row>
    <row r="229" spans="1:7" ht="14.25" customHeight="1">
      <c r="A229" s="170"/>
      <c r="B229" s="171"/>
      <c r="C229" s="170"/>
      <c r="D229" s="172"/>
      <c r="E229" s="139"/>
      <c r="F229" s="168"/>
      <c r="G229" s="169"/>
    </row>
    <row r="230" spans="1:7" ht="14.25" customHeight="1">
      <c r="A230" s="170"/>
      <c r="B230" s="171"/>
      <c r="C230" s="170"/>
      <c r="D230" s="172"/>
      <c r="E230" s="139"/>
      <c r="F230" s="168"/>
      <c r="G230" s="169"/>
    </row>
    <row r="231" spans="1:7" ht="14.25" customHeight="1">
      <c r="A231" s="170"/>
      <c r="B231" s="171"/>
      <c r="C231" s="170"/>
      <c r="D231" s="172"/>
      <c r="E231" s="139"/>
      <c r="F231" s="168"/>
      <c r="G231" s="169"/>
    </row>
    <row r="232" spans="1:7" ht="14.25" customHeight="1">
      <c r="A232" s="170"/>
      <c r="B232" s="171"/>
      <c r="C232" s="170"/>
      <c r="D232" s="172"/>
      <c r="E232" s="139"/>
      <c r="F232" s="168"/>
      <c r="G232" s="169"/>
    </row>
    <row r="233" spans="1:7" ht="14.25" customHeight="1">
      <c r="A233" s="170"/>
      <c r="B233" s="171"/>
      <c r="C233" s="170"/>
      <c r="D233" s="172"/>
      <c r="E233" s="139"/>
      <c r="F233" s="168"/>
      <c r="G233" s="169"/>
    </row>
    <row r="234" spans="1:7" ht="14.25" customHeight="1">
      <c r="A234" s="170"/>
      <c r="B234" s="171"/>
      <c r="C234" s="170"/>
      <c r="D234" s="173"/>
      <c r="E234" s="139"/>
      <c r="F234" s="168"/>
      <c r="G234" s="169"/>
    </row>
    <row r="235" spans="1:7" ht="14.25" customHeight="1">
      <c r="A235" s="170"/>
      <c r="B235" s="171"/>
      <c r="C235" s="170"/>
      <c r="D235" s="172"/>
      <c r="E235" s="139"/>
      <c r="F235" s="175"/>
      <c r="G235" s="169"/>
    </row>
    <row r="236" spans="1:7" ht="14.25" customHeight="1">
      <c r="A236" s="170"/>
      <c r="B236" s="171"/>
      <c r="C236" s="170"/>
      <c r="D236" s="172"/>
      <c r="E236" s="139"/>
      <c r="F236" s="139"/>
      <c r="G236" s="139"/>
    </row>
    <row r="237" spans="1:7" ht="14.25" customHeight="1">
      <c r="A237" s="170"/>
      <c r="B237" s="171"/>
      <c r="C237" s="170"/>
      <c r="D237" s="172"/>
      <c r="E237" s="139"/>
      <c r="F237" s="139"/>
      <c r="G237" s="139"/>
    </row>
    <row r="238" spans="1:7" ht="14.25" customHeight="1">
      <c r="A238" s="178"/>
      <c r="B238" s="178"/>
      <c r="C238" s="170"/>
      <c r="D238" s="172"/>
      <c r="E238" s="139"/>
      <c r="F238" s="168"/>
      <c r="G238" s="169"/>
    </row>
    <row r="239" spans="1:7" ht="14.25" customHeight="1">
      <c r="A239" s="170"/>
      <c r="B239" s="171"/>
      <c r="C239" s="170"/>
      <c r="D239" s="172"/>
      <c r="E239" s="139"/>
      <c r="F239" s="168"/>
      <c r="G239" s="169"/>
    </row>
    <row r="240" spans="1:7" ht="14.25" customHeight="1">
      <c r="A240" s="170"/>
      <c r="B240" s="171"/>
      <c r="C240" s="170"/>
      <c r="D240" s="172"/>
      <c r="E240" s="139"/>
      <c r="F240" s="168"/>
      <c r="G240" s="169"/>
    </row>
    <row r="241" spans="1:7" ht="14.25" customHeight="1">
      <c r="A241" s="178"/>
      <c r="B241" s="178"/>
      <c r="C241" s="170"/>
      <c r="D241" s="172"/>
      <c r="E241" s="139"/>
      <c r="F241" s="139"/>
      <c r="G241" s="139"/>
    </row>
    <row r="242" spans="1:7" ht="14.25" customHeight="1">
      <c r="A242" s="170"/>
      <c r="B242" s="171"/>
      <c r="C242" s="170"/>
      <c r="D242" s="172"/>
      <c r="E242" s="139"/>
      <c r="F242" s="168"/>
      <c r="G242" s="169"/>
    </row>
    <row r="243" spans="1:7" ht="14.25" customHeight="1">
      <c r="A243" s="178"/>
      <c r="B243" s="178"/>
      <c r="C243" s="170"/>
      <c r="D243" s="172"/>
      <c r="E243" s="139"/>
      <c r="F243" s="168"/>
      <c r="G243" s="169"/>
    </row>
    <row r="244" spans="1:7" ht="14.25" customHeight="1">
      <c r="A244" s="170"/>
      <c r="B244" s="171"/>
      <c r="C244" s="170"/>
      <c r="D244" s="172"/>
      <c r="E244" s="139"/>
      <c r="F244" s="168"/>
      <c r="G244" s="169"/>
    </row>
    <row r="245" spans="1:7" ht="14.25" customHeight="1">
      <c r="A245" s="170"/>
      <c r="B245" s="171"/>
      <c r="C245" s="170"/>
      <c r="D245" s="172"/>
      <c r="E245" s="139"/>
      <c r="F245" s="168"/>
      <c r="G245" s="169"/>
    </row>
    <row r="246" spans="1:7" ht="14.25" customHeight="1">
      <c r="A246" s="178"/>
      <c r="B246" s="178"/>
      <c r="C246" s="170"/>
      <c r="D246" s="172"/>
      <c r="E246" s="139"/>
      <c r="F246" s="139"/>
      <c r="G246" s="139"/>
    </row>
    <row r="247" spans="1:7" ht="14.25" customHeight="1">
      <c r="A247" s="170"/>
      <c r="B247" s="171"/>
      <c r="C247" s="170"/>
      <c r="D247" s="172"/>
      <c r="E247" s="139"/>
      <c r="F247" s="168"/>
      <c r="G247" s="169"/>
    </row>
    <row r="248" spans="1:7" ht="14.25" customHeight="1">
      <c r="A248" s="170"/>
      <c r="B248" s="171"/>
      <c r="C248" s="170"/>
      <c r="D248" s="172"/>
      <c r="E248" s="139"/>
      <c r="F248" s="168"/>
      <c r="G248" s="169"/>
    </row>
    <row r="249" spans="1:7" ht="14.25" customHeight="1">
      <c r="A249" s="170"/>
      <c r="B249" s="171"/>
      <c r="C249" s="170"/>
      <c r="D249" s="172"/>
      <c r="E249" s="139"/>
      <c r="F249" s="168"/>
      <c r="G249" s="169"/>
    </row>
    <row r="250" spans="1:7" ht="14.25" customHeight="1">
      <c r="A250" s="170"/>
      <c r="B250" s="171"/>
      <c r="C250" s="170"/>
      <c r="D250" s="172"/>
      <c r="E250" s="139"/>
      <c r="F250" s="168"/>
      <c r="G250" s="169"/>
    </row>
    <row r="251" spans="1:7" ht="14.25" customHeight="1">
      <c r="A251" s="170"/>
      <c r="B251" s="171"/>
      <c r="C251" s="170"/>
      <c r="D251" s="172"/>
      <c r="E251" s="139"/>
      <c r="F251" s="139"/>
      <c r="G251" s="139"/>
    </row>
    <row r="252" spans="1:7" ht="14.25" customHeight="1">
      <c r="A252" s="170"/>
      <c r="B252" s="171"/>
      <c r="C252" s="170"/>
      <c r="D252" s="172"/>
      <c r="E252" s="139"/>
      <c r="F252" s="139"/>
      <c r="G252" s="139"/>
    </row>
    <row r="253" spans="1:7" ht="14.25" customHeight="1">
      <c r="A253" s="170"/>
      <c r="B253" s="171"/>
      <c r="C253" s="170"/>
      <c r="D253" s="172"/>
      <c r="E253" s="139"/>
      <c r="F253" s="168"/>
      <c r="G253" s="169"/>
    </row>
    <row r="254" spans="1:7" ht="14.25" customHeight="1">
      <c r="A254" s="170"/>
      <c r="B254" s="171"/>
      <c r="C254" s="170"/>
      <c r="D254" s="172"/>
      <c r="E254" s="139"/>
      <c r="F254" s="168"/>
      <c r="G254" s="169"/>
    </row>
    <row r="255" spans="1:7" ht="14.25" customHeight="1">
      <c r="A255" s="170"/>
      <c r="B255" s="171"/>
      <c r="C255" s="170"/>
      <c r="D255" s="172"/>
      <c r="E255" s="139"/>
      <c r="F255" s="168"/>
      <c r="G255" s="169"/>
    </row>
    <row r="256" spans="1:7" ht="14.25" customHeight="1">
      <c r="A256" s="170"/>
      <c r="B256" s="171"/>
      <c r="C256" s="170"/>
      <c r="D256" s="172"/>
      <c r="E256" s="139"/>
      <c r="F256" s="168"/>
      <c r="G256" s="169"/>
    </row>
    <row r="257" spans="1:7" ht="14.25" customHeight="1">
      <c r="A257" s="170"/>
      <c r="B257" s="171"/>
      <c r="C257" s="170"/>
      <c r="D257" s="172"/>
      <c r="E257" s="139"/>
      <c r="F257" s="168"/>
      <c r="G257" s="169"/>
    </row>
    <row r="258" spans="1:7" ht="14.25" customHeight="1">
      <c r="A258" s="178"/>
      <c r="B258" s="178"/>
      <c r="C258" s="170"/>
      <c r="D258" s="172"/>
      <c r="E258" s="139"/>
      <c r="F258" s="168"/>
      <c r="G258" s="169"/>
    </row>
    <row r="259" spans="1:7" ht="14.25" customHeight="1">
      <c r="A259" s="170"/>
      <c r="B259" s="171"/>
      <c r="C259" s="170"/>
      <c r="D259" s="172"/>
      <c r="E259" s="139"/>
      <c r="F259" s="168"/>
      <c r="G259" s="169"/>
    </row>
    <row r="260" spans="1:7" ht="14.25" customHeight="1">
      <c r="A260" s="170"/>
      <c r="B260" s="171"/>
      <c r="C260" s="170"/>
      <c r="D260" s="172"/>
      <c r="E260" s="139"/>
      <c r="F260" s="168"/>
      <c r="G260" s="169"/>
    </row>
    <row r="261" spans="1:7" ht="14.25" customHeight="1">
      <c r="A261" s="170"/>
      <c r="B261" s="171"/>
      <c r="C261" s="170"/>
      <c r="D261" s="172"/>
      <c r="E261" s="139"/>
      <c r="F261" s="168"/>
      <c r="G261" s="169"/>
    </row>
    <row r="262" spans="1:7" ht="14.25" customHeight="1">
      <c r="A262" s="170"/>
      <c r="B262" s="171"/>
      <c r="C262" s="170"/>
      <c r="D262" s="172"/>
      <c r="E262" s="139"/>
      <c r="F262" s="168"/>
      <c r="G262" s="169"/>
    </row>
    <row r="263" spans="1:7" ht="14.25" customHeight="1">
      <c r="A263" s="170"/>
      <c r="B263" s="171"/>
      <c r="C263" s="170"/>
      <c r="D263" s="172"/>
      <c r="E263" s="139"/>
      <c r="F263" s="168"/>
      <c r="G263" s="169"/>
    </row>
    <row r="264" spans="1:7" ht="14.25" customHeight="1">
      <c r="A264" s="170"/>
      <c r="B264" s="171"/>
      <c r="C264" s="170"/>
      <c r="D264" s="172"/>
      <c r="E264" s="139"/>
      <c r="F264" s="168"/>
      <c r="G264" s="169"/>
    </row>
    <row r="265" spans="1:7" ht="14.25" customHeight="1">
      <c r="A265" s="178"/>
      <c r="B265" s="178"/>
      <c r="C265" s="170"/>
      <c r="D265" s="172"/>
      <c r="E265" s="139"/>
      <c r="F265" s="139"/>
      <c r="G265" s="139"/>
    </row>
    <row r="266" spans="1:7" ht="14.25" customHeight="1">
      <c r="A266" s="170"/>
      <c r="B266" s="171"/>
      <c r="C266" s="170"/>
      <c r="D266" s="172"/>
      <c r="E266" s="139"/>
      <c r="F266" s="168"/>
      <c r="G266" s="169"/>
    </row>
    <row r="267" spans="1:7" ht="14.25" customHeight="1">
      <c r="A267" s="170"/>
      <c r="B267" s="171"/>
      <c r="C267" s="170"/>
      <c r="D267" s="172"/>
      <c r="E267" s="139"/>
      <c r="F267" s="168"/>
      <c r="G267" s="169"/>
    </row>
    <row r="268" spans="1:7" ht="14.25" customHeight="1">
      <c r="A268" s="170"/>
      <c r="B268" s="171"/>
      <c r="C268" s="170"/>
      <c r="D268" s="173"/>
      <c r="E268" s="139"/>
      <c r="F268" s="139"/>
      <c r="G268" s="139"/>
    </row>
    <row r="269" spans="1:7" ht="14.25" customHeight="1">
      <c r="A269" s="139"/>
      <c r="B269" s="172"/>
      <c r="C269" s="170"/>
      <c r="D269" s="172"/>
      <c r="E269" s="139"/>
      <c r="F269" s="168"/>
      <c r="G269" s="169"/>
    </row>
    <row r="270" spans="1:7" ht="14.25" customHeight="1">
      <c r="A270" s="139"/>
      <c r="B270" s="172"/>
      <c r="C270" s="170"/>
      <c r="D270" s="172"/>
      <c r="E270" s="139"/>
      <c r="F270" s="168"/>
      <c r="G270" s="169"/>
    </row>
    <row r="271" spans="1:7" ht="14.25" customHeight="1">
      <c r="A271" s="139"/>
      <c r="B271" s="172"/>
      <c r="C271" s="170"/>
      <c r="D271" s="172"/>
      <c r="E271" s="139"/>
      <c r="F271" s="168"/>
      <c r="G271" s="169"/>
    </row>
    <row r="272" spans="1:7" ht="14.25" customHeight="1">
      <c r="A272" s="139"/>
      <c r="B272" s="172"/>
      <c r="C272" s="170"/>
      <c r="D272" s="172"/>
      <c r="E272" s="139"/>
      <c r="F272" s="168"/>
      <c r="G272" s="169"/>
    </row>
    <row r="273" spans="1:7" ht="14.25" customHeight="1">
      <c r="A273" s="139"/>
      <c r="B273" s="172"/>
      <c r="C273" s="170"/>
      <c r="D273" s="172"/>
      <c r="E273" s="139"/>
      <c r="F273" s="139"/>
      <c r="G273" s="139"/>
    </row>
    <row r="274" spans="1:7" ht="14.25" customHeight="1">
      <c r="A274" s="170"/>
      <c r="B274" s="171"/>
      <c r="C274" s="170"/>
      <c r="D274" s="172"/>
      <c r="E274" s="139"/>
      <c r="F274" s="168"/>
      <c r="G274" s="169"/>
    </row>
    <row r="275" spans="1:7" ht="14.25" customHeight="1">
      <c r="A275" s="170"/>
      <c r="B275" s="171"/>
      <c r="C275" s="170"/>
      <c r="D275" s="172"/>
      <c r="E275" s="139"/>
      <c r="F275" s="168"/>
      <c r="G275" s="169"/>
    </row>
    <row r="276" spans="1:7" ht="14.25" customHeight="1">
      <c r="A276" s="170"/>
      <c r="B276" s="171"/>
      <c r="C276" s="170"/>
      <c r="D276" s="173"/>
      <c r="E276" s="139"/>
      <c r="F276" s="168"/>
      <c r="G276" s="169"/>
    </row>
    <row r="277" spans="1:7" ht="14.25" customHeight="1">
      <c r="A277" s="170"/>
      <c r="B277" s="171"/>
      <c r="C277" s="170"/>
      <c r="D277" s="173"/>
      <c r="E277" s="139"/>
      <c r="F277" s="168"/>
      <c r="G277" s="169"/>
    </row>
    <row r="278" spans="1:7" ht="14.25" customHeight="1">
      <c r="A278" s="170"/>
      <c r="B278" s="171"/>
      <c r="C278" s="170"/>
      <c r="D278" s="172"/>
      <c r="E278" s="139"/>
      <c r="F278" s="168"/>
      <c r="G278" s="169"/>
    </row>
    <row r="279" spans="1:7" ht="14.25" customHeight="1">
      <c r="A279" s="170"/>
      <c r="B279" s="171"/>
      <c r="C279" s="170"/>
      <c r="D279" s="172"/>
      <c r="E279" s="139"/>
      <c r="F279" s="168"/>
      <c r="G279" s="169"/>
    </row>
    <row r="280" spans="1:7" ht="14.25" customHeight="1">
      <c r="A280" s="170"/>
      <c r="B280" s="171"/>
      <c r="C280" s="170"/>
      <c r="D280" s="172"/>
      <c r="E280" s="139"/>
      <c r="F280" s="168"/>
      <c r="G280" s="169"/>
    </row>
    <row r="281" spans="1:7" ht="14.25" customHeight="1">
      <c r="A281" s="170"/>
      <c r="B281" s="171"/>
      <c r="C281" s="170"/>
      <c r="D281" s="173"/>
      <c r="E281" s="139"/>
      <c r="F281" s="168"/>
      <c r="G281" s="169"/>
    </row>
    <row r="282" spans="1:7" ht="14.25" customHeight="1">
      <c r="A282" s="170"/>
      <c r="B282" s="171"/>
      <c r="C282" s="170"/>
      <c r="D282" s="172"/>
      <c r="E282" s="139"/>
      <c r="F282" s="168"/>
      <c r="G282" s="169"/>
    </row>
    <row r="283" spans="1:7" ht="14.25" customHeight="1">
      <c r="A283" s="170"/>
      <c r="B283" s="171"/>
      <c r="C283" s="170"/>
      <c r="D283" s="172"/>
      <c r="E283" s="139"/>
      <c r="F283" s="168"/>
      <c r="G283" s="169"/>
    </row>
    <row r="284" spans="1:7" ht="14.25" customHeight="1">
      <c r="A284" s="170"/>
      <c r="B284" s="171"/>
      <c r="C284" s="170"/>
      <c r="D284" s="172"/>
      <c r="E284" s="139"/>
      <c r="F284" s="168"/>
      <c r="G284" s="169"/>
    </row>
    <row r="285" spans="1:7" ht="14.25" customHeight="1">
      <c r="A285" s="170"/>
      <c r="B285" s="171"/>
      <c r="C285" s="170"/>
      <c r="D285" s="172"/>
      <c r="E285" s="139"/>
      <c r="F285" s="168"/>
      <c r="G285" s="169"/>
    </row>
    <row r="286" spans="1:7" ht="14.25" customHeight="1">
      <c r="A286" s="170"/>
      <c r="B286" s="171"/>
      <c r="C286" s="170"/>
      <c r="D286" s="172"/>
      <c r="E286" s="139"/>
      <c r="F286" s="168"/>
      <c r="G286" s="169"/>
    </row>
    <row r="287" spans="1:7" ht="14.25" customHeight="1">
      <c r="A287" s="170"/>
      <c r="B287" s="171"/>
      <c r="C287" s="170"/>
      <c r="D287" s="173"/>
      <c r="E287" s="139"/>
      <c r="F287" s="168"/>
      <c r="G287" s="169"/>
    </row>
    <row r="288" spans="1:7" ht="14.25" customHeight="1">
      <c r="A288" s="170"/>
      <c r="B288" s="171"/>
      <c r="C288" s="170"/>
      <c r="D288" s="172"/>
      <c r="E288" s="139"/>
      <c r="F288" s="168"/>
      <c r="G288" s="169"/>
    </row>
    <row r="289" spans="1:7" ht="14.25" customHeight="1">
      <c r="A289" s="170"/>
      <c r="B289" s="171"/>
      <c r="C289" s="170"/>
      <c r="D289" s="172"/>
      <c r="E289" s="139"/>
      <c r="F289" s="168"/>
      <c r="G289" s="169"/>
    </row>
    <row r="290" spans="1:7" ht="14.25" customHeight="1">
      <c r="A290" s="170"/>
      <c r="B290" s="171"/>
      <c r="C290" s="170"/>
      <c r="D290" s="172"/>
      <c r="E290" s="139"/>
      <c r="F290" s="168"/>
      <c r="G290" s="169"/>
    </row>
    <row r="291" spans="1:7" ht="14.25" customHeight="1">
      <c r="A291" s="170"/>
      <c r="B291" s="171"/>
      <c r="C291" s="170"/>
      <c r="D291" s="172"/>
      <c r="E291" s="139"/>
      <c r="F291" s="139"/>
      <c r="G291" s="139"/>
    </row>
    <row r="292" spans="1:7" ht="14.25" customHeight="1">
      <c r="A292" s="170"/>
      <c r="B292" s="171"/>
      <c r="C292" s="170"/>
      <c r="D292" s="172"/>
      <c r="E292" s="139"/>
      <c r="F292" s="168"/>
      <c r="G292" s="169"/>
    </row>
    <row r="293" spans="1:7" ht="14.25" customHeight="1">
      <c r="A293" s="170"/>
      <c r="B293" s="171"/>
      <c r="C293" s="170"/>
      <c r="D293" s="173"/>
      <c r="E293" s="139"/>
      <c r="F293" s="168"/>
      <c r="G293" s="169"/>
    </row>
    <row r="294" spans="1:7" ht="14.25" customHeight="1">
      <c r="A294" s="170"/>
      <c r="B294" s="171"/>
      <c r="C294" s="170"/>
      <c r="D294" s="172"/>
      <c r="E294" s="139"/>
      <c r="F294" s="168"/>
      <c r="G294" s="169"/>
    </row>
    <row r="295" spans="1:7" ht="14.25" customHeight="1">
      <c r="A295" s="170"/>
      <c r="B295" s="171"/>
      <c r="C295" s="170"/>
      <c r="D295" s="172"/>
      <c r="E295" s="139"/>
      <c r="F295" s="168"/>
      <c r="G295" s="169"/>
    </row>
    <row r="296" spans="1:7" ht="14.25" customHeight="1">
      <c r="A296" s="139"/>
      <c r="B296" s="172"/>
      <c r="C296" s="170"/>
      <c r="D296" s="172"/>
      <c r="E296" s="139"/>
      <c r="F296" s="168"/>
      <c r="G296" s="169"/>
    </row>
    <row r="297" spans="1:7" ht="14.25" customHeight="1">
      <c r="A297" s="139"/>
      <c r="B297" s="172"/>
      <c r="C297" s="170"/>
      <c r="D297" s="172"/>
      <c r="E297" s="139"/>
      <c r="F297" s="168"/>
      <c r="G297" s="169"/>
    </row>
    <row r="298" spans="1:7" ht="14.25" customHeight="1">
      <c r="A298" s="139"/>
      <c r="B298" s="172"/>
      <c r="C298" s="170"/>
      <c r="D298" s="172"/>
      <c r="E298" s="139"/>
      <c r="F298" s="139"/>
      <c r="G298" s="139"/>
    </row>
    <row r="299" spans="1:7" ht="14.25" customHeight="1">
      <c r="A299" s="170"/>
      <c r="B299" s="171"/>
      <c r="C299" s="170"/>
      <c r="D299" s="172"/>
      <c r="E299" s="139"/>
      <c r="F299" s="168"/>
      <c r="G299" s="169"/>
    </row>
    <row r="300" spans="1:7" ht="14.25" customHeight="1">
      <c r="A300" s="170"/>
      <c r="B300" s="171"/>
      <c r="C300" s="170"/>
      <c r="D300" s="172"/>
      <c r="E300" s="139"/>
      <c r="F300" s="168"/>
      <c r="G300" s="169"/>
    </row>
    <row r="301" spans="1:7" ht="14.25" customHeight="1">
      <c r="A301" s="170"/>
      <c r="B301" s="171"/>
      <c r="C301" s="170"/>
      <c r="D301" s="172"/>
      <c r="E301" s="139"/>
      <c r="F301" s="168"/>
      <c r="G301" s="169"/>
    </row>
    <row r="302" spans="1:7" ht="14.25" customHeight="1">
      <c r="A302" s="170"/>
      <c r="B302" s="171"/>
      <c r="C302" s="170"/>
      <c r="D302" s="172"/>
      <c r="E302" s="139"/>
      <c r="F302" s="168"/>
      <c r="G302" s="169"/>
    </row>
    <row r="303" spans="1:7" ht="14.25" customHeight="1">
      <c r="A303" s="170"/>
      <c r="B303" s="171"/>
      <c r="C303" s="170"/>
      <c r="D303" s="172"/>
      <c r="E303" s="139"/>
      <c r="F303" s="168"/>
      <c r="G303" s="169"/>
    </row>
    <row r="304" spans="1:7" ht="14.25" customHeight="1">
      <c r="A304" s="170"/>
      <c r="B304" s="171"/>
      <c r="C304" s="170"/>
      <c r="D304" s="172"/>
      <c r="E304" s="139"/>
      <c r="F304" s="168"/>
      <c r="G304" s="169"/>
    </row>
    <row r="305" spans="1:7" ht="14.25" customHeight="1">
      <c r="A305" s="170"/>
      <c r="B305" s="171"/>
      <c r="C305" s="170"/>
      <c r="D305" s="172"/>
      <c r="E305" s="139"/>
      <c r="F305" s="168"/>
      <c r="G305" s="169"/>
    </row>
    <row r="306" spans="1:7" ht="14.25" customHeight="1">
      <c r="A306" s="170"/>
      <c r="B306" s="171"/>
      <c r="C306" s="170"/>
      <c r="D306" s="172"/>
      <c r="E306" s="139"/>
      <c r="F306" s="168"/>
      <c r="G306" s="169"/>
    </row>
    <row r="307" spans="1:7" ht="14.25" customHeight="1">
      <c r="A307" s="170"/>
      <c r="B307" s="171"/>
      <c r="C307" s="170"/>
      <c r="D307" s="172"/>
      <c r="E307" s="139"/>
      <c r="F307" s="168"/>
      <c r="G307" s="169"/>
    </row>
    <row r="308" spans="1:7" ht="14.25" customHeight="1">
      <c r="A308" s="170"/>
      <c r="B308" s="171"/>
      <c r="C308" s="170"/>
      <c r="D308" s="172"/>
      <c r="E308" s="139"/>
      <c r="F308" s="168"/>
      <c r="G308" s="169"/>
    </row>
    <row r="309" spans="1:7" ht="14.25" customHeight="1">
      <c r="A309" s="170"/>
      <c r="B309" s="171"/>
      <c r="C309" s="170"/>
      <c r="D309" s="172"/>
      <c r="E309" s="139"/>
      <c r="F309" s="168"/>
      <c r="G309" s="169"/>
    </row>
    <row r="310" spans="1:7" ht="14.25" customHeight="1">
      <c r="A310" s="170"/>
      <c r="B310" s="171"/>
      <c r="C310" s="170"/>
      <c r="D310" s="172"/>
      <c r="E310" s="139"/>
      <c r="F310" s="168"/>
      <c r="G310" s="169"/>
    </row>
    <row r="311" spans="1:7" ht="14.25" customHeight="1">
      <c r="A311" s="170"/>
      <c r="B311" s="171"/>
      <c r="C311" s="170"/>
      <c r="D311" s="172"/>
      <c r="E311" s="139"/>
      <c r="F311" s="139"/>
      <c r="G311" s="139"/>
    </row>
    <row r="312" spans="1:7" ht="14.25" customHeight="1">
      <c r="A312" s="170"/>
      <c r="B312" s="171"/>
      <c r="C312" s="170"/>
      <c r="D312" s="172"/>
      <c r="E312" s="139"/>
      <c r="F312" s="168"/>
      <c r="G312" s="169"/>
    </row>
    <row r="313" spans="1:7" ht="14.25" customHeight="1">
      <c r="A313" s="170"/>
      <c r="B313" s="171"/>
      <c r="C313" s="170"/>
      <c r="D313" s="172"/>
      <c r="E313" s="139"/>
      <c r="F313" s="168"/>
      <c r="G313" s="169"/>
    </row>
    <row r="314" spans="1:7" ht="14.25" customHeight="1">
      <c r="A314" s="170"/>
      <c r="B314" s="171"/>
      <c r="C314" s="170"/>
      <c r="D314" s="172"/>
      <c r="E314" s="139"/>
      <c r="F314" s="168"/>
      <c r="G314" s="169"/>
    </row>
    <row r="315" spans="1:7" ht="14.25" customHeight="1">
      <c r="A315" s="170"/>
      <c r="B315" s="171"/>
      <c r="C315" s="170"/>
      <c r="D315" s="172"/>
      <c r="E315" s="139"/>
      <c r="F315" s="168"/>
      <c r="G315" s="169"/>
    </row>
    <row r="316" spans="1:7" ht="14.25" customHeight="1">
      <c r="A316" s="170"/>
      <c r="B316" s="171"/>
      <c r="C316" s="170"/>
      <c r="D316" s="172"/>
      <c r="E316" s="139"/>
      <c r="F316" s="168"/>
      <c r="G316" s="169"/>
    </row>
    <row r="317" spans="1:7" ht="14.25" customHeight="1">
      <c r="A317" s="170"/>
      <c r="B317" s="171"/>
      <c r="C317" s="170"/>
      <c r="D317" s="172"/>
      <c r="E317" s="139"/>
      <c r="F317" s="168"/>
      <c r="G317" s="169"/>
    </row>
    <row r="318" spans="1:7" ht="14.25" customHeight="1">
      <c r="A318" s="170"/>
      <c r="B318" s="171"/>
      <c r="C318" s="170"/>
      <c r="D318" s="172"/>
      <c r="E318" s="139"/>
      <c r="F318" s="168"/>
      <c r="G318" s="169"/>
    </row>
    <row r="319" spans="1:7" ht="14.25" customHeight="1">
      <c r="A319" s="170"/>
      <c r="B319" s="171"/>
      <c r="C319" s="170"/>
      <c r="D319" s="172"/>
      <c r="E319" s="139"/>
      <c r="F319" s="168"/>
      <c r="G319" s="169"/>
    </row>
    <row r="320" spans="1:7" ht="14.25" customHeight="1">
      <c r="A320" s="170"/>
      <c r="B320" s="171"/>
      <c r="C320" s="170"/>
      <c r="D320" s="172"/>
      <c r="E320" s="139"/>
      <c r="F320" s="168"/>
      <c r="G320" s="169"/>
    </row>
    <row r="321" spans="1:7" ht="14.25" customHeight="1">
      <c r="A321" s="170"/>
      <c r="B321" s="171"/>
      <c r="C321" s="170"/>
      <c r="D321" s="172"/>
      <c r="E321" s="139"/>
      <c r="F321" s="139"/>
      <c r="G321" s="139"/>
    </row>
    <row r="322" spans="1:7" ht="14.25" customHeight="1">
      <c r="A322" s="170"/>
      <c r="B322" s="171"/>
      <c r="C322" s="170"/>
      <c r="D322" s="172"/>
      <c r="E322" s="139"/>
      <c r="F322" s="168"/>
      <c r="G322" s="169"/>
    </row>
    <row r="323" spans="1:7" ht="14.25" customHeight="1">
      <c r="A323" s="170"/>
      <c r="B323" s="171"/>
      <c r="C323" s="170"/>
      <c r="D323" s="172"/>
      <c r="E323" s="139"/>
      <c r="F323" s="139"/>
      <c r="G323" s="139"/>
    </row>
    <row r="324" spans="1:7" ht="14.25" customHeight="1">
      <c r="A324" s="170"/>
      <c r="B324" s="171"/>
      <c r="C324" s="170"/>
      <c r="D324" s="172"/>
      <c r="E324" s="139"/>
      <c r="F324" s="168"/>
      <c r="G324" s="169"/>
    </row>
    <row r="325" spans="1:7" ht="14.25" customHeight="1">
      <c r="A325" s="170"/>
      <c r="B325" s="171"/>
      <c r="C325" s="170"/>
      <c r="D325" s="172"/>
      <c r="E325" s="139"/>
      <c r="F325" s="168"/>
      <c r="G325" s="169"/>
    </row>
    <row r="326" spans="1:7" ht="14.25" customHeight="1">
      <c r="A326" s="170"/>
      <c r="B326" s="171"/>
      <c r="C326" s="170"/>
      <c r="D326" s="172"/>
      <c r="E326" s="139"/>
      <c r="F326" s="168"/>
      <c r="G326" s="169"/>
    </row>
    <row r="327" spans="1:7" ht="14.25" customHeight="1">
      <c r="A327" s="170"/>
      <c r="B327" s="171"/>
      <c r="C327" s="170"/>
      <c r="D327" s="172"/>
      <c r="E327" s="139"/>
      <c r="F327" s="168"/>
      <c r="G327" s="169"/>
    </row>
    <row r="328" spans="1:7" ht="14.25" customHeight="1">
      <c r="A328" s="170"/>
      <c r="B328" s="171"/>
      <c r="C328" s="170"/>
      <c r="D328" s="172"/>
      <c r="E328" s="139"/>
      <c r="F328" s="168"/>
      <c r="G328" s="169"/>
    </row>
    <row r="329" spans="1:7" ht="14.25" customHeight="1">
      <c r="A329" s="170"/>
      <c r="B329" s="171"/>
      <c r="C329" s="170"/>
      <c r="D329" s="172"/>
      <c r="E329" s="139"/>
      <c r="F329" s="168"/>
      <c r="G329" s="169"/>
    </row>
    <row r="330" spans="1:7" ht="14.25" customHeight="1">
      <c r="A330" s="170"/>
      <c r="B330" s="171"/>
      <c r="C330" s="170"/>
      <c r="D330" s="172"/>
      <c r="E330" s="139"/>
      <c r="F330" s="168"/>
      <c r="G330" s="169"/>
    </row>
    <row r="331" spans="1:7" ht="14.25" customHeight="1">
      <c r="A331" s="170"/>
      <c r="B331" s="171"/>
      <c r="C331" s="170"/>
      <c r="D331" s="172"/>
      <c r="E331" s="139"/>
      <c r="F331" s="168"/>
      <c r="G331" s="169"/>
    </row>
    <row r="332" spans="1:7" ht="14.25" customHeight="1">
      <c r="A332" s="170"/>
      <c r="B332" s="171"/>
      <c r="C332" s="170"/>
      <c r="D332" s="172"/>
      <c r="E332" s="139"/>
      <c r="F332" s="168"/>
      <c r="G332" s="169"/>
    </row>
    <row r="333" spans="1:7" ht="14.25" customHeight="1">
      <c r="A333" s="170"/>
      <c r="B333" s="171"/>
      <c r="C333" s="170"/>
      <c r="D333" s="172"/>
      <c r="E333" s="139"/>
      <c r="F333" s="168"/>
      <c r="G333" s="169"/>
    </row>
    <row r="334" spans="1:7" ht="14.25" customHeight="1">
      <c r="A334" s="170"/>
      <c r="B334" s="171"/>
      <c r="C334" s="170"/>
      <c r="D334" s="172"/>
      <c r="E334" s="139"/>
      <c r="F334" s="168"/>
      <c r="G334" s="169"/>
    </row>
    <row r="335" spans="1:7" ht="14.25" customHeight="1">
      <c r="A335" s="170"/>
      <c r="B335" s="171"/>
      <c r="C335" s="170"/>
      <c r="D335" s="172"/>
      <c r="E335" s="139"/>
      <c r="F335" s="168"/>
      <c r="G335" s="169"/>
    </row>
    <row r="336" spans="1:7" ht="14.25" customHeight="1">
      <c r="A336" s="170"/>
      <c r="B336" s="171"/>
      <c r="C336" s="170"/>
      <c r="D336" s="172"/>
      <c r="E336" s="139"/>
      <c r="F336" s="168"/>
      <c r="G336" s="169"/>
    </row>
    <row r="337" spans="1:7" ht="14.25" customHeight="1">
      <c r="A337" s="170"/>
      <c r="B337" s="171"/>
      <c r="C337" s="170"/>
      <c r="D337" s="172"/>
      <c r="E337" s="139"/>
      <c r="F337" s="168"/>
      <c r="G337" s="169"/>
    </row>
    <row r="338" spans="1:7" ht="14.25" customHeight="1">
      <c r="A338" s="170"/>
      <c r="B338" s="171"/>
      <c r="C338" s="170"/>
      <c r="D338" s="172"/>
      <c r="E338" s="139"/>
      <c r="F338" s="168"/>
      <c r="G338" s="169"/>
    </row>
    <row r="339" spans="1:7" ht="14.25" customHeight="1">
      <c r="A339" s="170"/>
      <c r="B339" s="171"/>
      <c r="C339" s="170"/>
      <c r="D339" s="172"/>
      <c r="E339" s="139"/>
      <c r="F339" s="168"/>
      <c r="G339" s="169"/>
    </row>
    <row r="340" spans="1:7" ht="14.25" customHeight="1">
      <c r="A340" s="170"/>
      <c r="B340" s="171"/>
      <c r="C340" s="170"/>
      <c r="D340" s="172"/>
      <c r="E340" s="139"/>
      <c r="F340" s="168"/>
      <c r="G340" s="169"/>
    </row>
    <row r="341" spans="1:7" ht="14.25" customHeight="1">
      <c r="A341" s="170"/>
      <c r="B341" s="171"/>
      <c r="C341" s="170"/>
      <c r="D341" s="172"/>
      <c r="E341" s="139"/>
      <c r="F341" s="168"/>
      <c r="G341" s="169"/>
    </row>
    <row r="342" spans="1:7" ht="14.25" customHeight="1">
      <c r="A342" s="170"/>
      <c r="B342" s="171"/>
      <c r="C342" s="170"/>
      <c r="D342" s="172"/>
      <c r="E342" s="139"/>
      <c r="F342" s="168"/>
      <c r="G342" s="169"/>
    </row>
    <row r="343" spans="1:7" ht="14.25" customHeight="1">
      <c r="A343" s="170"/>
      <c r="B343" s="171"/>
      <c r="C343" s="170"/>
      <c r="D343" s="172"/>
      <c r="E343" s="139"/>
      <c r="F343" s="168"/>
      <c r="G343" s="169"/>
    </row>
    <row r="344" spans="1:7" ht="14.25" customHeight="1">
      <c r="A344" s="139"/>
      <c r="B344" s="172"/>
      <c r="C344" s="170"/>
      <c r="D344" s="172"/>
      <c r="E344" s="139"/>
      <c r="F344" s="168"/>
      <c r="G344" s="169"/>
    </row>
    <row r="345" spans="1:7" ht="14.25" customHeight="1">
      <c r="A345" s="139"/>
      <c r="B345" s="172"/>
      <c r="C345" s="170"/>
      <c r="D345" s="172"/>
      <c r="E345" s="139"/>
      <c r="F345" s="168"/>
      <c r="G345" s="169"/>
    </row>
    <row r="346" spans="1:7" ht="14.25" customHeight="1">
      <c r="A346" s="139"/>
      <c r="B346" s="172"/>
      <c r="C346" s="170"/>
      <c r="D346" s="172"/>
      <c r="E346" s="139"/>
      <c r="F346" s="168"/>
      <c r="G346" s="169"/>
    </row>
    <row r="347" spans="1:7" ht="14.25" customHeight="1">
      <c r="A347" s="170"/>
      <c r="B347" s="171"/>
      <c r="C347" s="170"/>
      <c r="D347" s="172"/>
      <c r="E347" s="139"/>
      <c r="F347" s="168"/>
      <c r="G347" s="169"/>
    </row>
    <row r="348" spans="1:7" ht="14.25" customHeight="1">
      <c r="A348" s="170"/>
      <c r="B348" s="171"/>
      <c r="C348" s="170"/>
      <c r="D348" s="172"/>
      <c r="E348" s="139"/>
      <c r="F348" s="168"/>
      <c r="G348" s="169"/>
    </row>
    <row r="349" spans="1:7" ht="14.25" customHeight="1">
      <c r="A349" s="170"/>
      <c r="B349" s="171"/>
      <c r="C349" s="170"/>
      <c r="D349" s="172"/>
      <c r="E349" s="139"/>
      <c r="F349" s="168"/>
      <c r="G349" s="169"/>
    </row>
    <row r="350" spans="1:7" ht="14.25" customHeight="1">
      <c r="A350" s="170"/>
      <c r="B350" s="171"/>
      <c r="C350" s="170"/>
      <c r="D350" s="172"/>
      <c r="E350" s="139"/>
      <c r="F350" s="168"/>
      <c r="G350" s="169"/>
    </row>
    <row r="351" spans="1:7" ht="14.25" customHeight="1">
      <c r="A351" s="170"/>
      <c r="B351" s="171"/>
      <c r="C351" s="170"/>
      <c r="D351" s="172"/>
      <c r="E351" s="139"/>
      <c r="F351" s="168"/>
      <c r="G351" s="169"/>
    </row>
    <row r="352" spans="1:7" ht="14.25" customHeight="1">
      <c r="A352" s="170"/>
      <c r="B352" s="171"/>
      <c r="C352" s="170"/>
      <c r="D352" s="172"/>
      <c r="E352" s="139"/>
      <c r="F352" s="168"/>
      <c r="G352" s="169"/>
    </row>
    <row r="353" spans="1:7" ht="14.25" customHeight="1">
      <c r="A353" s="170"/>
      <c r="B353" s="171"/>
      <c r="C353" s="170"/>
      <c r="D353" s="172"/>
      <c r="E353" s="139"/>
      <c r="F353" s="168"/>
      <c r="G353" s="169"/>
    </row>
    <row r="354" spans="1:7" ht="14.25" customHeight="1">
      <c r="A354" s="170"/>
      <c r="B354" s="171"/>
      <c r="C354" s="170"/>
      <c r="D354" s="172"/>
      <c r="E354" s="139"/>
      <c r="F354" s="168"/>
      <c r="G354" s="169"/>
    </row>
    <row r="355" spans="1:7" ht="14.25" customHeight="1">
      <c r="A355" s="170"/>
      <c r="B355" s="171"/>
      <c r="C355" s="170"/>
      <c r="D355" s="172"/>
      <c r="E355" s="139"/>
      <c r="F355" s="168"/>
      <c r="G355" s="169"/>
    </row>
    <row r="356" spans="1:7" ht="14.25" customHeight="1">
      <c r="A356" s="170"/>
      <c r="B356" s="171"/>
      <c r="C356" s="170"/>
      <c r="D356" s="172"/>
      <c r="E356" s="139"/>
      <c r="F356" s="139"/>
      <c r="G356" s="139"/>
    </row>
    <row r="357" spans="1:7" ht="14.25" customHeight="1">
      <c r="A357" s="170"/>
      <c r="B357" s="171"/>
      <c r="C357" s="170"/>
      <c r="D357" s="172"/>
      <c r="E357" s="139"/>
      <c r="F357" s="168"/>
      <c r="G357" s="169"/>
    </row>
    <row r="358" spans="1:7" ht="14.25" customHeight="1">
      <c r="A358" s="170"/>
      <c r="B358" s="171"/>
      <c r="C358" s="170"/>
      <c r="D358" s="172"/>
      <c r="E358" s="139"/>
      <c r="F358" s="168"/>
      <c r="G358" s="169"/>
    </row>
    <row r="359" spans="1:7" ht="14.25" customHeight="1">
      <c r="A359" s="170"/>
      <c r="B359" s="171"/>
      <c r="C359" s="170"/>
      <c r="D359" s="172"/>
      <c r="E359" s="139"/>
      <c r="F359" s="168"/>
      <c r="G359" s="169"/>
    </row>
    <row r="360" spans="1:7" ht="14.25" customHeight="1">
      <c r="A360" s="170"/>
      <c r="B360" s="171"/>
      <c r="C360" s="170"/>
      <c r="D360" s="172"/>
      <c r="E360" s="139"/>
      <c r="F360" s="168"/>
      <c r="G360" s="169"/>
    </row>
    <row r="361" spans="1:7" ht="14.25" customHeight="1">
      <c r="A361" s="170"/>
      <c r="B361" s="171"/>
      <c r="C361" s="170"/>
      <c r="D361" s="172"/>
      <c r="E361" s="139"/>
      <c r="F361" s="168"/>
      <c r="G361" s="169"/>
    </row>
    <row r="362" spans="1:7" ht="14.25" customHeight="1">
      <c r="A362" s="170"/>
      <c r="B362" s="171"/>
      <c r="C362" s="170"/>
      <c r="D362" s="173"/>
      <c r="E362" s="139"/>
      <c r="F362" s="168"/>
      <c r="G362" s="169"/>
    </row>
    <row r="363" spans="1:7" ht="14.25" customHeight="1">
      <c r="A363" s="170"/>
      <c r="B363" s="171"/>
      <c r="C363" s="170"/>
      <c r="D363" s="172"/>
      <c r="E363" s="139"/>
      <c r="F363" s="168"/>
      <c r="G363" s="169"/>
    </row>
    <row r="364" spans="1:7" ht="14.25" customHeight="1">
      <c r="A364" s="170"/>
      <c r="B364" s="171"/>
      <c r="C364" s="170"/>
      <c r="D364" s="172"/>
      <c r="E364" s="139"/>
      <c r="F364" s="168"/>
      <c r="G364" s="169"/>
    </row>
    <row r="365" spans="1:7" ht="14.25" customHeight="1">
      <c r="A365" s="170"/>
      <c r="B365" s="171"/>
      <c r="C365" s="170"/>
      <c r="D365" s="172"/>
      <c r="E365" s="139"/>
      <c r="F365" s="168"/>
      <c r="G365" s="169"/>
    </row>
    <row r="366" spans="1:7" ht="14.25" customHeight="1">
      <c r="A366" s="170"/>
      <c r="B366" s="171"/>
      <c r="C366" s="170"/>
      <c r="D366" s="172"/>
      <c r="E366" s="139"/>
      <c r="F366" s="168"/>
      <c r="G366" s="169"/>
    </row>
    <row r="367" spans="1:7" ht="14.25" customHeight="1">
      <c r="A367" s="170"/>
      <c r="B367" s="171"/>
      <c r="C367" s="170"/>
      <c r="D367" s="172"/>
      <c r="E367" s="139"/>
      <c r="F367" s="168"/>
      <c r="G367" s="169"/>
    </row>
    <row r="368" spans="1:7" ht="14.25" customHeight="1">
      <c r="A368" s="170"/>
      <c r="B368" s="171"/>
      <c r="C368" s="170"/>
      <c r="D368" s="172"/>
      <c r="E368" s="139"/>
      <c r="F368" s="168"/>
      <c r="G368" s="169"/>
    </row>
    <row r="369" spans="1:7" ht="14.25" customHeight="1">
      <c r="A369" s="170"/>
      <c r="B369" s="171"/>
      <c r="C369" s="170"/>
      <c r="D369" s="172"/>
      <c r="E369" s="139"/>
      <c r="F369" s="168"/>
      <c r="G369" s="169"/>
    </row>
    <row r="370" spans="1:7" ht="14.25" customHeight="1">
      <c r="A370" s="170"/>
      <c r="B370" s="171"/>
      <c r="C370" s="170"/>
      <c r="D370" s="173"/>
      <c r="E370" s="139"/>
      <c r="F370" s="168"/>
      <c r="G370" s="169"/>
    </row>
    <row r="371" spans="1:7" ht="14.25" customHeight="1">
      <c r="A371" s="170"/>
      <c r="B371" s="171"/>
      <c r="C371" s="170"/>
      <c r="D371" s="172"/>
      <c r="E371" s="139"/>
      <c r="F371" s="139"/>
      <c r="G371" s="139"/>
    </row>
    <row r="372" spans="1:7" ht="14.25" customHeight="1">
      <c r="A372" s="170"/>
      <c r="B372" s="171"/>
      <c r="C372" s="170"/>
      <c r="D372" s="172"/>
      <c r="E372" s="139"/>
      <c r="F372" s="168"/>
      <c r="G372" s="169"/>
    </row>
    <row r="373" spans="1:7" ht="14.25" customHeight="1">
      <c r="A373" s="170"/>
      <c r="B373" s="171"/>
      <c r="C373" s="170"/>
      <c r="D373" s="172"/>
      <c r="E373" s="139"/>
      <c r="F373" s="168"/>
      <c r="G373" s="169"/>
    </row>
    <row r="374" spans="1:7" ht="14.25" customHeight="1">
      <c r="A374" s="170"/>
      <c r="B374" s="171"/>
      <c r="C374" s="170"/>
      <c r="D374" s="172"/>
      <c r="E374" s="139"/>
      <c r="F374" s="168"/>
      <c r="G374" s="169"/>
    </row>
    <row r="375" spans="1:7" ht="14.25" customHeight="1">
      <c r="A375" s="170"/>
      <c r="B375" s="171"/>
      <c r="C375" s="170"/>
      <c r="D375" s="172"/>
      <c r="E375" s="139"/>
      <c r="F375" s="168"/>
      <c r="G375" s="169"/>
    </row>
    <row r="376" spans="1:7" ht="14.25" customHeight="1">
      <c r="A376" s="170"/>
      <c r="B376" s="171"/>
      <c r="C376" s="170"/>
      <c r="D376" s="172"/>
      <c r="E376" s="139"/>
      <c r="F376" s="168"/>
      <c r="G376" s="169"/>
    </row>
    <row r="377" spans="1:7" ht="14.25" customHeight="1">
      <c r="A377" s="170"/>
      <c r="B377" s="171"/>
      <c r="C377" s="170"/>
      <c r="D377" s="172"/>
      <c r="E377" s="139"/>
      <c r="F377" s="168"/>
      <c r="G377" s="169"/>
    </row>
    <row r="378" spans="1:7" ht="14.25" customHeight="1">
      <c r="A378" s="170"/>
      <c r="B378" s="171"/>
      <c r="C378" s="170"/>
      <c r="D378" s="172"/>
      <c r="E378" s="139"/>
      <c r="F378" s="168"/>
      <c r="G378" s="169"/>
    </row>
    <row r="379" spans="1:7" ht="14.25" customHeight="1">
      <c r="A379" s="170"/>
      <c r="B379" s="171"/>
      <c r="C379" s="170"/>
      <c r="D379" s="172"/>
      <c r="E379" s="139"/>
      <c r="F379" s="168"/>
      <c r="G379" s="169"/>
    </row>
    <row r="380" spans="1:7" ht="14.25" customHeight="1">
      <c r="A380" s="170"/>
      <c r="B380" s="171"/>
      <c r="C380" s="170"/>
      <c r="D380" s="172"/>
      <c r="E380" s="139"/>
      <c r="F380" s="168"/>
      <c r="G380" s="169"/>
    </row>
    <row r="381" spans="1:7" ht="14.25" customHeight="1">
      <c r="A381" s="170"/>
      <c r="B381" s="171"/>
      <c r="C381" s="170"/>
      <c r="D381" s="172"/>
      <c r="E381" s="139"/>
      <c r="F381" s="168"/>
      <c r="G381" s="169"/>
    </row>
    <row r="382" spans="1:7" ht="14.25" customHeight="1">
      <c r="A382" s="170"/>
      <c r="B382" s="171"/>
      <c r="C382" s="170"/>
      <c r="D382" s="172"/>
      <c r="E382" s="139"/>
      <c r="F382" s="168"/>
      <c r="G382" s="169"/>
    </row>
    <row r="383" spans="1:7" ht="14.25" customHeight="1">
      <c r="A383" s="170"/>
      <c r="B383" s="171"/>
      <c r="C383" s="170"/>
      <c r="D383" s="172"/>
      <c r="E383" s="139"/>
      <c r="F383" s="168"/>
      <c r="G383" s="169"/>
    </row>
    <row r="384" spans="1:7" ht="14.25" customHeight="1">
      <c r="A384" s="170"/>
      <c r="B384" s="171"/>
      <c r="C384" s="170"/>
      <c r="D384" s="172"/>
      <c r="E384" s="139"/>
      <c r="F384" s="168"/>
      <c r="G384" s="169"/>
    </row>
    <row r="385" spans="1:7" ht="14.25" customHeight="1">
      <c r="A385" s="170"/>
      <c r="B385" s="171"/>
      <c r="C385" s="170"/>
      <c r="D385" s="172"/>
      <c r="E385" s="139"/>
      <c r="F385" s="168"/>
      <c r="G385" s="169"/>
    </row>
    <row r="386" spans="1:7" ht="14.25" customHeight="1">
      <c r="A386" s="170"/>
      <c r="B386" s="171"/>
      <c r="C386" s="170"/>
      <c r="D386" s="172"/>
      <c r="E386" s="139"/>
      <c r="F386" s="168"/>
      <c r="G386" s="169"/>
    </row>
    <row r="387" spans="1:7" ht="14.25" customHeight="1">
      <c r="A387" s="170"/>
      <c r="B387" s="171"/>
      <c r="C387" s="170"/>
      <c r="D387" s="172"/>
      <c r="E387" s="139"/>
      <c r="F387" s="168"/>
      <c r="G387" s="169"/>
    </row>
    <row r="388" spans="1:7" ht="14.25" customHeight="1">
      <c r="A388" s="170"/>
      <c r="B388" s="171"/>
      <c r="C388" s="170"/>
      <c r="D388" s="172"/>
      <c r="E388" s="139"/>
      <c r="F388" s="168"/>
      <c r="G388" s="169"/>
    </row>
    <row r="389" spans="1:7" ht="14.25" customHeight="1">
      <c r="A389" s="170"/>
      <c r="B389" s="171"/>
      <c r="C389" s="170"/>
      <c r="D389" s="172"/>
      <c r="E389" s="139"/>
      <c r="F389" s="168"/>
      <c r="G389" s="169"/>
    </row>
    <row r="390" spans="1:7" ht="14.25" customHeight="1">
      <c r="A390" s="170"/>
      <c r="B390" s="171"/>
      <c r="C390" s="170"/>
      <c r="D390" s="172"/>
      <c r="E390" s="139"/>
      <c r="F390" s="168"/>
      <c r="G390" s="169"/>
    </row>
    <row r="391" spans="1:7" ht="14.25" customHeight="1">
      <c r="A391" s="170"/>
      <c r="B391" s="171"/>
      <c r="C391" s="170"/>
      <c r="D391" s="172"/>
      <c r="E391" s="139"/>
      <c r="F391" s="168"/>
      <c r="G391" s="169"/>
    </row>
    <row r="392" spans="1:7" ht="14.25" customHeight="1">
      <c r="A392" s="170"/>
      <c r="B392" s="171"/>
      <c r="C392" s="170"/>
      <c r="D392" s="172"/>
      <c r="E392" s="139"/>
      <c r="F392" s="168"/>
      <c r="G392" s="169"/>
    </row>
    <row r="393" spans="1:7" ht="14.25" customHeight="1">
      <c r="A393" s="170"/>
      <c r="B393" s="171"/>
      <c r="C393" s="170"/>
      <c r="D393" s="172"/>
      <c r="E393" s="139"/>
      <c r="F393" s="168"/>
      <c r="G393" s="169"/>
    </row>
    <row r="394" spans="1:7" ht="14.25" customHeight="1">
      <c r="A394" s="170"/>
      <c r="B394" s="171"/>
      <c r="C394" s="170"/>
      <c r="D394" s="172"/>
      <c r="E394" s="139"/>
      <c r="F394" s="168"/>
      <c r="G394" s="169"/>
    </row>
    <row r="395" spans="1:7" ht="14.25" customHeight="1">
      <c r="A395" s="170"/>
      <c r="B395" s="171"/>
      <c r="C395" s="170"/>
      <c r="D395" s="172"/>
      <c r="E395" s="139"/>
      <c r="F395" s="168"/>
      <c r="G395" s="169"/>
    </row>
    <row r="396" spans="1:7" ht="14.25" customHeight="1">
      <c r="A396" s="170"/>
      <c r="B396" s="171"/>
      <c r="C396" s="170"/>
      <c r="D396" s="172"/>
      <c r="E396" s="139"/>
      <c r="F396" s="168"/>
      <c r="G396" s="169"/>
    </row>
    <row r="397" spans="1:7" ht="14.25" customHeight="1">
      <c r="A397" s="170"/>
      <c r="B397" s="171"/>
      <c r="C397" s="170"/>
      <c r="D397" s="172"/>
      <c r="E397" s="139"/>
      <c r="F397" s="168"/>
      <c r="G397" s="169"/>
    </row>
    <row r="398" spans="1:7" ht="14.25" customHeight="1">
      <c r="A398" s="170"/>
      <c r="B398" s="171"/>
      <c r="C398" s="170"/>
      <c r="D398" s="172"/>
      <c r="E398" s="139"/>
      <c r="F398" s="168"/>
      <c r="G398" s="169"/>
    </row>
    <row r="399" spans="1:7" ht="14.25" customHeight="1">
      <c r="A399" s="170"/>
      <c r="B399" s="171"/>
      <c r="C399" s="170"/>
      <c r="D399" s="172"/>
      <c r="E399" s="139"/>
      <c r="F399" s="168"/>
      <c r="G399" s="169"/>
    </row>
    <row r="400" spans="1:7" ht="14.25" customHeight="1">
      <c r="A400" s="170"/>
      <c r="B400" s="171"/>
      <c r="C400" s="170"/>
      <c r="D400" s="172"/>
      <c r="E400" s="139"/>
      <c r="F400" s="168"/>
      <c r="G400" s="169"/>
    </row>
    <row r="401" spans="1:7" ht="14.25" customHeight="1">
      <c r="A401" s="170"/>
      <c r="B401" s="171"/>
      <c r="C401" s="170"/>
      <c r="D401" s="172"/>
      <c r="E401" s="139"/>
      <c r="F401" s="168"/>
      <c r="G401" s="169"/>
    </row>
    <row r="402" spans="1:7" ht="14.25" customHeight="1">
      <c r="A402" s="170"/>
      <c r="B402" s="171"/>
      <c r="C402" s="170"/>
      <c r="D402" s="172"/>
      <c r="E402" s="139"/>
      <c r="F402" s="168"/>
      <c r="G402" s="169"/>
    </row>
    <row r="403" spans="1:7" ht="14.25" customHeight="1">
      <c r="A403" s="170"/>
      <c r="B403" s="171"/>
      <c r="C403" s="170"/>
      <c r="D403" s="172"/>
      <c r="E403" s="139"/>
      <c r="F403" s="168"/>
      <c r="G403" s="169"/>
    </row>
    <row r="404" spans="1:7" ht="14.25" customHeight="1">
      <c r="A404" s="170"/>
      <c r="B404" s="171"/>
      <c r="C404" s="170"/>
      <c r="D404" s="172"/>
      <c r="E404" s="139"/>
      <c r="F404" s="168"/>
      <c r="G404" s="169"/>
    </row>
    <row r="405" spans="1:7" ht="14.25" customHeight="1">
      <c r="A405" s="170"/>
      <c r="B405" s="171"/>
      <c r="C405" s="170"/>
      <c r="D405" s="172"/>
      <c r="E405" s="139"/>
      <c r="F405" s="168"/>
      <c r="G405" s="169"/>
    </row>
    <row r="406" spans="1:7" ht="14.25" customHeight="1">
      <c r="A406" s="170"/>
      <c r="B406" s="171"/>
      <c r="C406" s="170"/>
      <c r="D406" s="172"/>
      <c r="E406" s="139"/>
      <c r="F406" s="168"/>
      <c r="G406" s="169"/>
    </row>
    <row r="407" spans="1:7" ht="14.25" customHeight="1">
      <c r="A407" s="170"/>
      <c r="B407" s="171"/>
      <c r="C407" s="170"/>
      <c r="D407" s="172"/>
      <c r="E407" s="139"/>
      <c r="F407" s="168"/>
      <c r="G407" s="169"/>
    </row>
    <row r="408" spans="1:7" ht="14.25" customHeight="1">
      <c r="A408" s="170"/>
      <c r="B408" s="171"/>
      <c r="C408" s="170"/>
      <c r="D408" s="172"/>
      <c r="E408" s="139"/>
      <c r="F408" s="168"/>
      <c r="G408" s="169"/>
    </row>
    <row r="409" spans="1:7" ht="14.25" customHeight="1">
      <c r="A409" s="170"/>
      <c r="B409" s="171"/>
      <c r="C409" s="170"/>
      <c r="D409" s="172"/>
      <c r="E409" s="139"/>
      <c r="F409" s="168"/>
      <c r="G409" s="169"/>
    </row>
    <row r="410" spans="1:7" ht="14.25" customHeight="1">
      <c r="A410" s="170"/>
      <c r="B410" s="171"/>
      <c r="C410" s="170"/>
      <c r="D410" s="172"/>
      <c r="E410" s="139"/>
      <c r="F410" s="168"/>
      <c r="G410" s="169"/>
    </row>
    <row r="411" spans="1:7" ht="14.25" customHeight="1">
      <c r="A411" s="170"/>
      <c r="B411" s="171"/>
      <c r="C411" s="170"/>
      <c r="D411" s="172"/>
      <c r="E411" s="139"/>
      <c r="F411" s="168"/>
      <c r="G411" s="169"/>
    </row>
    <row r="412" spans="1:7" ht="14.25" customHeight="1">
      <c r="A412" s="170"/>
      <c r="B412" s="171"/>
      <c r="C412" s="170"/>
      <c r="D412" s="172"/>
      <c r="E412" s="139"/>
      <c r="F412" s="168"/>
      <c r="G412" s="169"/>
    </row>
    <row r="413" spans="1:7" ht="14.25" customHeight="1">
      <c r="A413" s="170"/>
      <c r="B413" s="171"/>
      <c r="C413" s="170"/>
      <c r="D413" s="172"/>
      <c r="E413" s="139"/>
      <c r="F413" s="168"/>
      <c r="G413" s="169"/>
    </row>
    <row r="414" spans="1:7" ht="14.25" customHeight="1">
      <c r="A414" s="170"/>
      <c r="B414" s="171"/>
      <c r="C414" s="170"/>
      <c r="D414" s="172"/>
      <c r="E414" s="139"/>
      <c r="F414" s="168"/>
      <c r="G414" s="169"/>
    </row>
    <row r="415" spans="1:7" ht="14.25" customHeight="1">
      <c r="A415" s="170"/>
      <c r="B415" s="171"/>
      <c r="C415" s="170"/>
      <c r="D415" s="172"/>
      <c r="E415" s="139"/>
      <c r="F415" s="168"/>
      <c r="G415" s="169"/>
    </row>
    <row r="416" spans="1:7" ht="14.25" customHeight="1">
      <c r="A416" s="170"/>
      <c r="B416" s="171"/>
      <c r="C416" s="170"/>
      <c r="D416" s="173"/>
      <c r="E416" s="139"/>
      <c r="F416" s="168"/>
      <c r="G416" s="169"/>
    </row>
    <row r="417" spans="1:7" ht="14.25" customHeight="1">
      <c r="A417" s="170"/>
      <c r="B417" s="171"/>
      <c r="C417" s="170"/>
      <c r="D417" s="172"/>
      <c r="E417" s="139"/>
      <c r="F417" s="168"/>
      <c r="G417" s="169"/>
    </row>
    <row r="418" spans="1:7" ht="14.25" customHeight="1">
      <c r="A418" s="170"/>
      <c r="B418" s="171"/>
      <c r="C418" s="170"/>
      <c r="D418" s="172"/>
      <c r="E418" s="139"/>
      <c r="F418" s="168"/>
      <c r="G418" s="169"/>
    </row>
    <row r="419" spans="1:7" ht="14.25" customHeight="1">
      <c r="A419" s="170"/>
      <c r="B419" s="171"/>
      <c r="C419" s="170"/>
      <c r="D419" s="172"/>
      <c r="E419" s="139"/>
      <c r="F419" s="168"/>
      <c r="G419" s="169"/>
    </row>
    <row r="420" spans="1:7" ht="14.25" customHeight="1">
      <c r="A420" s="170"/>
      <c r="B420" s="171"/>
      <c r="C420" s="170"/>
      <c r="D420" s="172"/>
      <c r="E420" s="139"/>
      <c r="F420" s="168"/>
      <c r="G420" s="169"/>
    </row>
    <row r="421" spans="1:7" ht="14.25" customHeight="1">
      <c r="A421" s="170"/>
      <c r="B421" s="171"/>
      <c r="C421" s="170"/>
      <c r="D421" s="172"/>
      <c r="E421" s="139"/>
      <c r="F421" s="168"/>
      <c r="G421" s="169"/>
    </row>
    <row r="422" spans="1:7" ht="14.25" customHeight="1">
      <c r="A422" s="170"/>
      <c r="B422" s="171"/>
      <c r="C422" s="170"/>
      <c r="D422" s="172"/>
      <c r="E422" s="139"/>
      <c r="F422" s="168"/>
      <c r="G422" s="169"/>
    </row>
    <row r="423" spans="1:7" ht="14.25" customHeight="1">
      <c r="A423" s="170"/>
      <c r="B423" s="171"/>
      <c r="C423" s="170"/>
      <c r="D423" s="172"/>
      <c r="E423" s="139"/>
      <c r="F423" s="168"/>
      <c r="G423" s="169"/>
    </row>
    <row r="424" spans="1:7" ht="14.25" customHeight="1">
      <c r="A424" s="170"/>
      <c r="B424" s="171"/>
      <c r="C424" s="170"/>
      <c r="D424" s="172"/>
      <c r="E424" s="139"/>
      <c r="F424" s="168"/>
      <c r="G424" s="169"/>
    </row>
    <row r="425" spans="1:7" ht="14.25" customHeight="1">
      <c r="A425" s="170"/>
      <c r="B425" s="171"/>
      <c r="C425" s="170"/>
      <c r="D425" s="172"/>
      <c r="E425" s="139"/>
      <c r="F425" s="168"/>
      <c r="G425" s="169"/>
    </row>
    <row r="426" spans="1:7" ht="14.25" customHeight="1">
      <c r="A426" s="170"/>
      <c r="B426" s="171"/>
      <c r="C426" s="170"/>
      <c r="D426" s="172"/>
      <c r="E426" s="139"/>
      <c r="F426" s="168"/>
      <c r="G426" s="169"/>
    </row>
    <row r="427" spans="1:7" ht="14.25" customHeight="1">
      <c r="A427" s="170"/>
      <c r="B427" s="171"/>
      <c r="C427" s="170"/>
      <c r="D427" s="172"/>
      <c r="E427" s="139"/>
      <c r="F427" s="168"/>
      <c r="G427" s="169"/>
    </row>
    <row r="428" spans="1:7" ht="14.25" customHeight="1">
      <c r="A428" s="170"/>
      <c r="B428" s="171"/>
      <c r="C428" s="170"/>
      <c r="D428" s="172"/>
      <c r="E428" s="139"/>
      <c r="F428" s="168"/>
      <c r="G428" s="169"/>
    </row>
    <row r="429" spans="1:7" ht="14.25" customHeight="1">
      <c r="A429" s="170"/>
      <c r="B429" s="171"/>
      <c r="C429" s="170"/>
      <c r="D429" s="172"/>
      <c r="E429" s="139"/>
      <c r="F429" s="168"/>
      <c r="G429" s="169"/>
    </row>
    <row r="430" spans="1:7" ht="14.25" customHeight="1">
      <c r="A430" s="170"/>
      <c r="B430" s="171"/>
      <c r="C430" s="170"/>
      <c r="D430" s="172"/>
      <c r="E430" s="139"/>
      <c r="F430" s="168"/>
      <c r="G430" s="169"/>
    </row>
    <row r="431" spans="1:7" ht="14.25" customHeight="1">
      <c r="A431" s="170"/>
      <c r="B431" s="171"/>
      <c r="C431" s="170"/>
      <c r="D431" s="172"/>
      <c r="E431" s="139"/>
      <c r="F431" s="168"/>
      <c r="G431" s="169"/>
    </row>
    <row r="432" spans="1:7" ht="14.25" customHeight="1">
      <c r="A432" s="170"/>
      <c r="B432" s="171"/>
      <c r="C432" s="170"/>
      <c r="D432" s="172"/>
      <c r="E432" s="139"/>
      <c r="F432" s="168"/>
      <c r="G432" s="169"/>
    </row>
    <row r="433" spans="1:7" ht="14.25" customHeight="1">
      <c r="A433" s="170"/>
      <c r="B433" s="171"/>
      <c r="C433" s="170"/>
      <c r="D433" s="173"/>
      <c r="E433" s="139"/>
      <c r="F433" s="168"/>
      <c r="G433" s="169"/>
    </row>
    <row r="434" spans="1:7" ht="14.25" customHeight="1">
      <c r="A434" s="170"/>
      <c r="B434" s="171"/>
      <c r="C434" s="170"/>
      <c r="D434" s="172"/>
      <c r="E434" s="139"/>
      <c r="F434" s="168"/>
      <c r="G434" s="169"/>
    </row>
    <row r="435" spans="1:7" ht="14.25" customHeight="1">
      <c r="A435" s="170"/>
      <c r="B435" s="171"/>
      <c r="C435" s="170"/>
      <c r="D435" s="172"/>
      <c r="E435" s="139"/>
      <c r="F435" s="168"/>
      <c r="G435" s="169"/>
    </row>
    <row r="436" spans="1:7" ht="14.25" customHeight="1">
      <c r="A436" s="170"/>
      <c r="B436" s="171"/>
      <c r="C436" s="170"/>
      <c r="D436" s="172"/>
      <c r="E436" s="139"/>
      <c r="F436" s="168"/>
      <c r="G436" s="169"/>
    </row>
    <row r="437" spans="1:7" ht="14.25" customHeight="1">
      <c r="A437" s="170"/>
      <c r="B437" s="171"/>
      <c r="C437" s="170"/>
      <c r="D437" s="172"/>
      <c r="E437" s="139"/>
      <c r="F437" s="168"/>
      <c r="G437" s="169"/>
    </row>
    <row r="438" spans="1:7" ht="14.25" customHeight="1">
      <c r="A438" s="170"/>
      <c r="B438" s="171"/>
      <c r="C438" s="170"/>
      <c r="D438" s="172"/>
      <c r="E438" s="139"/>
      <c r="F438" s="168"/>
      <c r="G438" s="169"/>
    </row>
    <row r="439" spans="1:7" ht="14.25" customHeight="1">
      <c r="A439" s="170"/>
      <c r="B439" s="171"/>
      <c r="C439" s="170"/>
      <c r="D439" s="172"/>
      <c r="E439" s="139"/>
      <c r="F439" s="168"/>
      <c r="G439" s="169"/>
    </row>
    <row r="440" spans="1:7" ht="14.25" customHeight="1">
      <c r="A440" s="170"/>
      <c r="B440" s="171"/>
      <c r="C440" s="170"/>
      <c r="D440" s="172"/>
      <c r="E440" s="139"/>
      <c r="F440" s="168"/>
      <c r="G440" s="169"/>
    </row>
    <row r="441" spans="1:7" ht="14.25" customHeight="1">
      <c r="A441" s="170"/>
      <c r="B441" s="171"/>
      <c r="C441" s="170"/>
      <c r="D441" s="173"/>
      <c r="E441" s="139"/>
      <c r="F441" s="168"/>
      <c r="G441" s="169"/>
    </row>
    <row r="442" spans="1:7" ht="14.25" customHeight="1">
      <c r="A442" s="170"/>
      <c r="B442" s="171"/>
      <c r="C442" s="170"/>
      <c r="D442" s="172"/>
      <c r="E442" s="139"/>
      <c r="F442" s="168"/>
      <c r="G442" s="169"/>
    </row>
    <row r="443" spans="1:7" ht="14.25" customHeight="1">
      <c r="A443" s="170"/>
      <c r="B443" s="171"/>
      <c r="C443" s="170"/>
      <c r="D443" s="172"/>
      <c r="E443" s="139"/>
      <c r="F443" s="168"/>
      <c r="G443" s="169"/>
    </row>
    <row r="444" spans="1:7" ht="14.25" customHeight="1">
      <c r="A444" s="170"/>
      <c r="B444" s="171"/>
      <c r="C444" s="170"/>
      <c r="D444" s="172"/>
      <c r="E444" s="139"/>
      <c r="F444" s="139"/>
      <c r="G444" s="139"/>
    </row>
    <row r="445" spans="1:7" ht="14.25" customHeight="1">
      <c r="A445" s="170"/>
      <c r="B445" s="171"/>
      <c r="C445" s="170"/>
      <c r="D445" s="172"/>
      <c r="E445" s="139"/>
      <c r="F445" s="168"/>
      <c r="G445" s="169"/>
    </row>
    <row r="446" spans="1:7" ht="14.25" customHeight="1">
      <c r="A446" s="170"/>
      <c r="B446" s="171"/>
      <c r="C446" s="170"/>
      <c r="D446" s="172"/>
      <c r="E446" s="139"/>
      <c r="F446" s="168"/>
      <c r="G446" s="169"/>
    </row>
    <row r="447" spans="1:7" ht="14.25" customHeight="1">
      <c r="A447" s="170"/>
      <c r="B447" s="171"/>
      <c r="C447" s="170"/>
      <c r="D447" s="172"/>
      <c r="E447" s="139"/>
      <c r="F447" s="168"/>
      <c r="G447" s="169"/>
    </row>
    <row r="448" spans="1:7" ht="14.25" customHeight="1">
      <c r="A448" s="170"/>
      <c r="B448" s="171"/>
      <c r="C448" s="170"/>
      <c r="D448" s="172"/>
      <c r="E448" s="139"/>
      <c r="F448" s="168"/>
      <c r="G448" s="169"/>
    </row>
    <row r="449" spans="1:7" ht="14.25" customHeight="1">
      <c r="A449" s="170"/>
      <c r="B449" s="171"/>
      <c r="C449" s="170"/>
      <c r="D449" s="172"/>
      <c r="E449" s="139"/>
      <c r="F449" s="168"/>
      <c r="G449" s="169"/>
    </row>
    <row r="450" spans="1:7" ht="14.25" customHeight="1">
      <c r="A450" s="170"/>
      <c r="B450" s="171"/>
      <c r="C450" s="170"/>
      <c r="D450" s="172"/>
      <c r="E450" s="139"/>
      <c r="F450" s="139"/>
      <c r="G450" s="139"/>
    </row>
    <row r="451" spans="1:7" ht="14.25" customHeight="1">
      <c r="A451" s="170"/>
      <c r="B451" s="171"/>
      <c r="C451" s="170"/>
      <c r="D451" s="172"/>
      <c r="E451" s="139"/>
      <c r="F451" s="168"/>
      <c r="G451" s="169"/>
    </row>
    <row r="452" spans="1:7" ht="14.25" customHeight="1">
      <c r="A452" s="170"/>
      <c r="B452" s="171"/>
      <c r="C452" s="170"/>
      <c r="D452" s="172"/>
      <c r="E452" s="139"/>
      <c r="F452" s="168"/>
      <c r="G452" s="169"/>
    </row>
    <row r="453" spans="1:7" ht="14.25" customHeight="1">
      <c r="A453" s="170"/>
      <c r="B453" s="171"/>
      <c r="C453" s="170"/>
      <c r="D453" s="172"/>
      <c r="E453" s="139"/>
      <c r="F453" s="168"/>
      <c r="G453" s="169"/>
    </row>
    <row r="454" spans="1:7" ht="14.25" customHeight="1">
      <c r="A454" s="170"/>
      <c r="B454" s="171"/>
      <c r="C454" s="170"/>
      <c r="D454" s="172"/>
      <c r="E454" s="139"/>
      <c r="F454" s="168"/>
      <c r="G454" s="169"/>
    </row>
    <row r="455" spans="1:7" ht="14.25" customHeight="1">
      <c r="A455" s="170"/>
      <c r="B455" s="171"/>
      <c r="C455" s="170"/>
      <c r="D455" s="172"/>
      <c r="E455" s="139"/>
      <c r="F455" s="168"/>
      <c r="G455" s="169"/>
    </row>
    <row r="456" spans="1:7" ht="14.25" customHeight="1">
      <c r="A456" s="139"/>
      <c r="B456" s="172"/>
      <c r="C456" s="170"/>
      <c r="D456" s="172"/>
      <c r="E456" s="139"/>
      <c r="F456" s="139"/>
      <c r="G456" s="139"/>
    </row>
    <row r="457" spans="1:7" ht="14.25" customHeight="1">
      <c r="A457" s="139"/>
      <c r="B457" s="172"/>
      <c r="C457" s="170"/>
      <c r="D457" s="172"/>
      <c r="E457" s="139"/>
      <c r="F457" s="168"/>
      <c r="G457" s="169"/>
    </row>
    <row r="458" spans="1:7" ht="14.25" customHeight="1">
      <c r="A458" s="139"/>
      <c r="B458" s="172"/>
      <c r="C458" s="170"/>
      <c r="D458" s="172"/>
      <c r="E458" s="139"/>
      <c r="F458" s="168"/>
      <c r="G458" s="169"/>
    </row>
    <row r="459" spans="1:7" ht="14.25" customHeight="1">
      <c r="A459" s="139"/>
      <c r="B459" s="172"/>
      <c r="C459" s="170"/>
      <c r="D459" s="172"/>
      <c r="E459" s="139"/>
      <c r="F459" s="168"/>
      <c r="G459" s="169"/>
    </row>
    <row r="460" spans="1:7" ht="14.25" customHeight="1">
      <c r="A460" s="139"/>
      <c r="B460" s="172"/>
      <c r="C460" s="170"/>
      <c r="D460" s="172"/>
      <c r="E460" s="139"/>
      <c r="F460" s="168"/>
      <c r="G460" s="169"/>
    </row>
    <row r="461" spans="1:7" ht="14.25" customHeight="1">
      <c r="A461" s="170"/>
      <c r="B461" s="171"/>
      <c r="C461" s="170"/>
      <c r="D461" s="172"/>
      <c r="E461" s="139"/>
      <c r="F461" s="168"/>
      <c r="G461" s="169"/>
    </row>
    <row r="462" spans="1:7" ht="14.25" customHeight="1">
      <c r="A462" s="170"/>
      <c r="B462" s="171"/>
      <c r="C462" s="170"/>
      <c r="D462" s="172"/>
      <c r="E462" s="139"/>
      <c r="F462" s="168"/>
      <c r="G462" s="169"/>
    </row>
    <row r="463" spans="1:7" ht="14.25" customHeight="1">
      <c r="A463" s="170"/>
      <c r="B463" s="171"/>
      <c r="C463" s="170"/>
      <c r="D463" s="172"/>
      <c r="E463" s="139"/>
      <c r="F463" s="168"/>
      <c r="G463" s="169"/>
    </row>
    <row r="464" spans="1:7" ht="14.25" customHeight="1">
      <c r="A464" s="170"/>
      <c r="B464" s="171"/>
      <c r="C464" s="170"/>
      <c r="D464" s="172"/>
      <c r="E464" s="139"/>
      <c r="F464" s="168"/>
      <c r="G464" s="169"/>
    </row>
    <row r="465" spans="1:7" ht="14.25" customHeight="1">
      <c r="A465" s="170"/>
      <c r="B465" s="171"/>
      <c r="C465" s="170"/>
      <c r="D465" s="172"/>
      <c r="E465" s="139"/>
      <c r="F465" s="168"/>
      <c r="G465" s="169"/>
    </row>
    <row r="466" spans="1:7" ht="14.25" customHeight="1">
      <c r="A466" s="170"/>
      <c r="B466" s="171"/>
      <c r="C466" s="170"/>
      <c r="D466" s="172"/>
      <c r="E466" s="139"/>
      <c r="F466" s="168"/>
      <c r="G466" s="169"/>
    </row>
    <row r="467" spans="1:7" ht="14.25" customHeight="1">
      <c r="A467" s="170"/>
      <c r="B467" s="171"/>
      <c r="C467" s="170"/>
      <c r="D467" s="172"/>
      <c r="E467" s="139"/>
      <c r="F467" s="168"/>
      <c r="G467" s="169"/>
    </row>
    <row r="468" spans="1:7" ht="14.25" customHeight="1">
      <c r="A468" s="170"/>
      <c r="B468" s="171"/>
      <c r="C468" s="170"/>
      <c r="D468" s="172"/>
      <c r="E468" s="139"/>
      <c r="F468" s="168"/>
      <c r="G468" s="169"/>
    </row>
    <row r="469" spans="1:7" ht="14.25" customHeight="1">
      <c r="A469" s="170"/>
      <c r="B469" s="171"/>
      <c r="C469" s="170"/>
      <c r="D469" s="172"/>
      <c r="E469" s="139"/>
      <c r="F469" s="168"/>
      <c r="G469" s="169"/>
    </row>
    <row r="470" spans="1:7" ht="14.25" customHeight="1">
      <c r="A470" s="170"/>
      <c r="B470" s="171"/>
      <c r="C470" s="170"/>
      <c r="D470" s="172"/>
      <c r="E470" s="139"/>
      <c r="F470" s="139"/>
      <c r="G470" s="139"/>
    </row>
    <row r="471" spans="1:7" ht="14.25" customHeight="1">
      <c r="A471" s="170"/>
      <c r="B471" s="171"/>
      <c r="C471" s="170"/>
      <c r="D471" s="172"/>
      <c r="E471" s="139"/>
      <c r="F471" s="168"/>
      <c r="G471" s="169"/>
    </row>
    <row r="472" spans="1:7" ht="14.25" customHeight="1">
      <c r="A472" s="170"/>
      <c r="B472" s="171"/>
      <c r="C472" s="170"/>
      <c r="D472" s="172"/>
      <c r="E472" s="139"/>
      <c r="F472" s="168"/>
      <c r="G472" s="169"/>
    </row>
    <row r="473" spans="1:7" ht="14.25" customHeight="1">
      <c r="A473" s="170"/>
      <c r="B473" s="171"/>
      <c r="C473" s="170"/>
      <c r="D473" s="172"/>
      <c r="E473" s="139"/>
      <c r="F473" s="168"/>
      <c r="G473" s="169"/>
    </row>
    <row r="474" spans="1:7" ht="14.25" customHeight="1">
      <c r="A474" s="170"/>
      <c r="B474" s="171"/>
      <c r="C474" s="170"/>
      <c r="D474" s="173"/>
      <c r="E474" s="139"/>
      <c r="F474" s="168"/>
      <c r="G474" s="169"/>
    </row>
    <row r="475" spans="1:7" ht="14.25" customHeight="1">
      <c r="A475" s="170"/>
      <c r="B475" s="171"/>
      <c r="C475" s="170"/>
      <c r="D475" s="172"/>
      <c r="E475" s="139"/>
      <c r="F475" s="168"/>
      <c r="G475" s="169"/>
    </row>
    <row r="476" spans="1:7" ht="14.25" customHeight="1">
      <c r="A476" s="170"/>
      <c r="B476" s="171"/>
      <c r="C476" s="170"/>
      <c r="D476" s="172"/>
      <c r="E476" s="139"/>
      <c r="F476" s="168"/>
      <c r="G476" s="169"/>
    </row>
    <row r="477" spans="1:7" ht="14.25" customHeight="1">
      <c r="A477" s="170"/>
      <c r="B477" s="171"/>
      <c r="C477" s="170"/>
      <c r="D477" s="172"/>
      <c r="E477" s="139"/>
      <c r="F477" s="168"/>
      <c r="G477" s="169"/>
    </row>
    <row r="478" spans="1:7" ht="14.25" customHeight="1">
      <c r="A478" s="170"/>
      <c r="B478" s="171"/>
      <c r="C478" s="170"/>
      <c r="D478" s="172"/>
      <c r="E478" s="139"/>
      <c r="F478" s="168"/>
      <c r="G478" s="169"/>
    </row>
    <row r="479" spans="1:7" ht="14.25" customHeight="1">
      <c r="A479" s="170"/>
      <c r="B479" s="171"/>
      <c r="C479" s="170"/>
      <c r="D479" s="172"/>
      <c r="E479" s="139"/>
      <c r="F479" s="168"/>
      <c r="G479" s="169"/>
    </row>
    <row r="480" spans="1:7" ht="14.25" customHeight="1">
      <c r="A480" s="170"/>
      <c r="B480" s="171"/>
      <c r="C480" s="170"/>
      <c r="D480" s="172"/>
      <c r="E480" s="139"/>
      <c r="F480" s="168"/>
      <c r="G480" s="169"/>
    </row>
    <row r="481" spans="1:7" ht="14.25" customHeight="1">
      <c r="A481" s="170"/>
      <c r="B481" s="171"/>
      <c r="C481" s="170"/>
      <c r="D481" s="172"/>
      <c r="E481" s="139"/>
      <c r="F481" s="168"/>
      <c r="G481" s="169"/>
    </row>
    <row r="482" spans="1:7" ht="14.25" customHeight="1">
      <c r="A482" s="170"/>
      <c r="B482" s="171"/>
      <c r="C482" s="170"/>
      <c r="D482" s="172"/>
      <c r="E482" s="139"/>
      <c r="F482" s="168"/>
      <c r="G482" s="169"/>
    </row>
    <row r="483" spans="1:7" ht="14.25" customHeight="1">
      <c r="A483" s="170"/>
      <c r="B483" s="171"/>
      <c r="C483" s="170"/>
      <c r="D483" s="172"/>
      <c r="E483" s="139"/>
      <c r="F483" s="168"/>
      <c r="G483" s="169"/>
    </row>
    <row r="484" spans="1:7" ht="14.25" customHeight="1">
      <c r="A484" s="170"/>
      <c r="B484" s="171"/>
      <c r="C484" s="170"/>
      <c r="D484" s="172"/>
      <c r="E484" s="139"/>
      <c r="F484" s="168"/>
      <c r="G484" s="169"/>
    </row>
    <row r="485" spans="1:7" ht="14.25" customHeight="1">
      <c r="A485" s="170"/>
      <c r="B485" s="171"/>
      <c r="C485" s="170"/>
      <c r="D485" s="172"/>
      <c r="E485" s="139"/>
      <c r="F485" s="168"/>
      <c r="G485" s="169"/>
    </row>
    <row r="486" spans="1:7" ht="14.25" customHeight="1">
      <c r="A486" s="139"/>
      <c r="B486" s="172"/>
      <c r="C486" s="170"/>
      <c r="D486" s="172"/>
      <c r="E486" s="139"/>
      <c r="F486" s="168"/>
      <c r="G486" s="169"/>
    </row>
    <row r="487" spans="1:7" ht="14.25" customHeight="1">
      <c r="A487" s="139"/>
      <c r="B487" s="172"/>
      <c r="C487" s="170"/>
      <c r="D487" s="172"/>
      <c r="E487" s="139"/>
      <c r="F487" s="139"/>
      <c r="G487" s="139"/>
    </row>
    <row r="488" spans="1:7" ht="14.25" customHeight="1">
      <c r="A488" s="139"/>
      <c r="B488" s="172"/>
      <c r="C488" s="170"/>
      <c r="D488" s="172"/>
      <c r="E488" s="139"/>
      <c r="F488" s="139"/>
      <c r="G488" s="139"/>
    </row>
    <row r="489" spans="1:7" ht="14.25" customHeight="1">
      <c r="A489" s="139"/>
      <c r="B489" s="172"/>
      <c r="C489" s="170"/>
      <c r="D489" s="172"/>
      <c r="E489" s="139"/>
      <c r="F489" s="139"/>
      <c r="G489" s="139"/>
    </row>
    <row r="490" spans="1:7" ht="14.25" customHeight="1">
      <c r="A490" s="139"/>
      <c r="B490" s="172"/>
      <c r="C490" s="170"/>
      <c r="D490" s="172"/>
      <c r="E490" s="139"/>
      <c r="F490" s="139"/>
      <c r="G490" s="139"/>
    </row>
    <row r="491" spans="1:7" ht="14.25" customHeight="1">
      <c r="A491" s="139"/>
      <c r="B491" s="172"/>
      <c r="C491" s="170"/>
      <c r="D491" s="172"/>
      <c r="E491" s="139"/>
      <c r="F491" s="139"/>
      <c r="G491" s="139"/>
    </row>
    <row r="492" spans="1:7" ht="14.25" customHeight="1">
      <c r="A492" s="170"/>
      <c r="B492" s="171"/>
      <c r="C492" s="170"/>
      <c r="D492" s="172"/>
      <c r="E492" s="139"/>
      <c r="F492" s="139"/>
      <c r="G492" s="139"/>
    </row>
    <row r="493" spans="1:7" ht="14.25" customHeight="1">
      <c r="A493" s="170"/>
      <c r="B493" s="171"/>
      <c r="C493" s="170"/>
      <c r="D493" s="172"/>
      <c r="E493" s="139"/>
      <c r="F493" s="139"/>
      <c r="G493" s="139"/>
    </row>
    <row r="494" spans="1:7" ht="14.25" customHeight="1">
      <c r="A494" s="170"/>
      <c r="B494" s="171"/>
      <c r="C494" s="170"/>
      <c r="D494" s="172"/>
      <c r="E494" s="139"/>
      <c r="F494" s="139"/>
      <c r="G494" s="139"/>
    </row>
    <row r="495" spans="1:7" ht="14.25" customHeight="1">
      <c r="A495" s="170"/>
      <c r="B495" s="171"/>
      <c r="C495" s="170"/>
      <c r="D495" s="172"/>
      <c r="E495" s="139"/>
      <c r="F495" s="139"/>
      <c r="G495" s="139"/>
    </row>
    <row r="496" spans="1:7" ht="14.25" customHeight="1">
      <c r="A496" s="170"/>
      <c r="B496" s="171"/>
      <c r="C496" s="170"/>
      <c r="D496" s="172"/>
      <c r="E496" s="139"/>
      <c r="F496" s="139"/>
      <c r="G496" s="139"/>
    </row>
    <row r="497" spans="1:7" ht="14.25" customHeight="1">
      <c r="A497" s="170"/>
      <c r="B497" s="171"/>
      <c r="C497" s="170"/>
      <c r="D497" s="172"/>
      <c r="E497" s="139"/>
      <c r="F497" s="139"/>
      <c r="G497" s="139"/>
    </row>
    <row r="498" spans="1:7" ht="14.25" customHeight="1">
      <c r="A498" s="170"/>
      <c r="B498" s="171"/>
      <c r="C498" s="170"/>
      <c r="D498" s="172"/>
      <c r="E498" s="139"/>
      <c r="F498" s="139"/>
      <c r="G498" s="139"/>
    </row>
    <row r="499" spans="1:7" ht="14.25" customHeight="1">
      <c r="A499" s="170"/>
      <c r="B499" s="171"/>
      <c r="C499" s="170"/>
      <c r="D499" s="172"/>
      <c r="E499" s="139"/>
      <c r="F499" s="139"/>
      <c r="G499" s="139"/>
    </row>
    <row r="500" spans="1:7" ht="14.25" customHeight="1">
      <c r="A500" s="170"/>
      <c r="B500" s="171"/>
      <c r="C500" s="170"/>
      <c r="D500" s="172"/>
      <c r="E500" s="139"/>
      <c r="F500" s="139"/>
      <c r="G500" s="139"/>
    </row>
    <row r="501" spans="1:7" ht="14.25" customHeight="1">
      <c r="A501" s="170"/>
      <c r="B501" s="171"/>
      <c r="C501" s="170"/>
      <c r="D501" s="172"/>
      <c r="E501" s="139"/>
      <c r="F501" s="139"/>
      <c r="G501" s="139"/>
    </row>
    <row r="502" spans="1:7" ht="14.25" customHeight="1">
      <c r="A502" s="170"/>
      <c r="B502" s="171"/>
      <c r="C502" s="170"/>
      <c r="D502" s="172"/>
      <c r="E502" s="139"/>
      <c r="F502" s="139"/>
      <c r="G502" s="139"/>
    </row>
    <row r="503" spans="1:7" ht="14.25" customHeight="1">
      <c r="A503" s="170"/>
      <c r="B503" s="171"/>
      <c r="C503" s="170"/>
      <c r="D503" s="172"/>
      <c r="E503" s="139"/>
      <c r="F503" s="139"/>
      <c r="G503" s="139"/>
    </row>
    <row r="504" spans="1:7" ht="14.25" customHeight="1">
      <c r="A504" s="170"/>
      <c r="B504" s="171"/>
      <c r="C504" s="170"/>
      <c r="D504" s="173"/>
      <c r="E504" s="139"/>
      <c r="F504" s="139"/>
      <c r="G504" s="139"/>
    </row>
    <row r="505" spans="1:7" ht="14.25" customHeight="1">
      <c r="A505" s="170"/>
      <c r="B505" s="171"/>
      <c r="C505" s="170"/>
      <c r="D505" s="172"/>
      <c r="E505" s="139"/>
      <c r="F505" s="139"/>
      <c r="G505" s="139"/>
    </row>
    <row r="506" spans="1:7" ht="14.25" customHeight="1">
      <c r="A506" s="170"/>
      <c r="B506" s="171"/>
      <c r="C506" s="170"/>
      <c r="D506" s="172"/>
      <c r="E506" s="139"/>
      <c r="F506" s="139"/>
      <c r="G506" s="139"/>
    </row>
    <row r="507" spans="1:7" ht="14.25" customHeight="1">
      <c r="A507" s="170"/>
      <c r="B507" s="171"/>
      <c r="C507" s="170"/>
      <c r="D507" s="172"/>
      <c r="E507" s="139"/>
      <c r="F507" s="139"/>
      <c r="G507" s="139"/>
    </row>
    <row r="508" spans="1:7" ht="14.25" customHeight="1">
      <c r="A508" s="170"/>
      <c r="B508" s="171"/>
      <c r="C508" s="170"/>
      <c r="D508" s="172"/>
      <c r="E508" s="139"/>
      <c r="F508" s="168"/>
      <c r="G508" s="169"/>
    </row>
    <row r="509" spans="1:7" ht="14.25" customHeight="1">
      <c r="A509" s="170"/>
      <c r="B509" s="171"/>
      <c r="C509" s="170"/>
      <c r="D509" s="172"/>
      <c r="E509" s="139"/>
      <c r="F509" s="139"/>
      <c r="G509" s="139"/>
    </row>
    <row r="510" spans="1:7" ht="14.25" customHeight="1">
      <c r="A510" s="170"/>
      <c r="B510" s="171"/>
      <c r="C510" s="170"/>
      <c r="D510" s="172"/>
      <c r="E510" s="139"/>
      <c r="F510" s="139"/>
      <c r="G510" s="139"/>
    </row>
    <row r="511" spans="1:7" ht="14.25" customHeight="1">
      <c r="A511" s="170"/>
      <c r="B511" s="171"/>
      <c r="C511" s="170"/>
      <c r="D511" s="172"/>
      <c r="E511" s="139"/>
      <c r="F511" s="139"/>
      <c r="G511" s="139"/>
    </row>
    <row r="512" spans="1:7" ht="14.25" customHeight="1">
      <c r="A512" s="170"/>
      <c r="B512" s="171"/>
      <c r="C512" s="170"/>
      <c r="D512" s="172"/>
      <c r="E512" s="139"/>
      <c r="F512" s="139"/>
      <c r="G512" s="139"/>
    </row>
    <row r="513" spans="1:7" ht="14.25" customHeight="1">
      <c r="A513" s="170"/>
      <c r="B513" s="171"/>
      <c r="C513" s="170"/>
      <c r="D513" s="172"/>
      <c r="E513" s="139"/>
      <c r="F513" s="139"/>
      <c r="G513" s="139"/>
    </row>
    <row r="514" spans="1:7" ht="14.25" customHeight="1">
      <c r="A514" s="170"/>
      <c r="B514" s="171"/>
      <c r="C514" s="170"/>
      <c r="D514" s="172"/>
      <c r="E514" s="139"/>
      <c r="F514" s="139"/>
      <c r="G514" s="139"/>
    </row>
    <row r="515" spans="1:7" ht="14.25" customHeight="1">
      <c r="A515" s="170"/>
      <c r="B515" s="171"/>
      <c r="C515" s="170"/>
      <c r="D515" s="172"/>
      <c r="E515" s="139"/>
      <c r="F515" s="139"/>
      <c r="G515" s="139"/>
    </row>
    <row r="516" spans="1:7" ht="14.25" customHeight="1">
      <c r="A516" s="170"/>
      <c r="B516" s="171"/>
      <c r="C516" s="170"/>
      <c r="D516" s="172"/>
      <c r="E516" s="139"/>
      <c r="F516" s="139"/>
      <c r="G516" s="139"/>
    </row>
    <row r="517" spans="1:7" ht="14.25" customHeight="1">
      <c r="A517" s="170"/>
      <c r="B517" s="171"/>
      <c r="C517" s="170"/>
      <c r="D517" s="172"/>
      <c r="E517" s="139"/>
      <c r="F517" s="139"/>
      <c r="G517" s="139"/>
    </row>
    <row r="518" spans="1:7" ht="14.25" customHeight="1">
      <c r="A518" s="170"/>
      <c r="B518" s="171"/>
      <c r="C518" s="170"/>
      <c r="D518" s="172"/>
      <c r="E518" s="139"/>
      <c r="F518" s="139"/>
      <c r="G518" s="139"/>
    </row>
    <row r="519" spans="1:7" ht="14.25" customHeight="1">
      <c r="A519" s="170"/>
      <c r="B519" s="171"/>
      <c r="C519" s="170"/>
      <c r="D519" s="172"/>
      <c r="E519" s="139"/>
      <c r="F519" s="139"/>
      <c r="G519" s="139"/>
    </row>
    <row r="520" spans="1:7" ht="14.25" customHeight="1">
      <c r="A520" s="170"/>
      <c r="B520" s="171"/>
      <c r="C520" s="170"/>
      <c r="D520" s="172"/>
      <c r="E520" s="139"/>
      <c r="F520" s="139"/>
      <c r="G520" s="139"/>
    </row>
    <row r="521" spans="1:7" ht="14.25" customHeight="1">
      <c r="A521" s="170"/>
      <c r="B521" s="171"/>
      <c r="C521" s="170"/>
      <c r="D521" s="172"/>
      <c r="E521" s="139"/>
      <c r="F521" s="139"/>
      <c r="G521" s="139"/>
    </row>
    <row r="522" spans="1:7" ht="14.25" customHeight="1">
      <c r="A522" s="170"/>
      <c r="B522" s="171"/>
      <c r="C522" s="170"/>
      <c r="D522" s="172"/>
      <c r="E522" s="139"/>
      <c r="F522" s="139"/>
      <c r="G522" s="139"/>
    </row>
    <row r="523" spans="1:7" ht="14.25" customHeight="1">
      <c r="A523" s="170"/>
      <c r="B523" s="171"/>
      <c r="C523" s="170"/>
      <c r="D523" s="172"/>
      <c r="E523" s="139"/>
      <c r="F523" s="139"/>
      <c r="G523" s="139"/>
    </row>
    <row r="524" spans="1:7" ht="14.25" customHeight="1">
      <c r="A524" s="170"/>
      <c r="B524" s="171"/>
      <c r="C524" s="170"/>
      <c r="D524" s="172"/>
      <c r="E524" s="139"/>
      <c r="F524" s="139"/>
      <c r="G524" s="139"/>
    </row>
    <row r="525" spans="1:7" ht="14.25" customHeight="1">
      <c r="A525" s="170"/>
      <c r="B525" s="171"/>
      <c r="C525" s="170"/>
      <c r="D525" s="172"/>
      <c r="E525" s="139"/>
      <c r="F525" s="139"/>
      <c r="G525" s="139"/>
    </row>
    <row r="526" spans="1:7" ht="14.25" customHeight="1">
      <c r="A526" s="170"/>
      <c r="B526" s="171"/>
      <c r="C526" s="170"/>
      <c r="D526" s="172"/>
      <c r="E526" s="139"/>
      <c r="F526" s="139"/>
      <c r="G526" s="139"/>
    </row>
    <row r="527" spans="1:7" ht="14.25" customHeight="1">
      <c r="A527" s="170"/>
      <c r="B527" s="171"/>
      <c r="C527" s="170"/>
      <c r="D527" s="172"/>
      <c r="E527" s="139"/>
      <c r="F527" s="139"/>
      <c r="G527" s="139"/>
    </row>
    <row r="528" spans="1:7" ht="14.25" customHeight="1">
      <c r="A528" s="170"/>
      <c r="B528" s="171"/>
      <c r="C528" s="170"/>
      <c r="D528" s="172"/>
      <c r="E528" s="139"/>
      <c r="F528" s="139"/>
      <c r="G528" s="139"/>
    </row>
    <row r="529" spans="1:7" ht="14.25" customHeight="1">
      <c r="A529" s="170"/>
      <c r="B529" s="171"/>
      <c r="C529" s="170"/>
      <c r="D529" s="172"/>
      <c r="E529" s="139"/>
      <c r="F529" s="139"/>
      <c r="G529" s="139"/>
    </row>
    <row r="530" spans="1:7" ht="14.25" customHeight="1">
      <c r="A530" s="170"/>
      <c r="B530" s="171"/>
      <c r="C530" s="170"/>
      <c r="D530" s="172"/>
      <c r="E530" s="139"/>
      <c r="F530" s="139"/>
      <c r="G530" s="139"/>
    </row>
    <row r="531" spans="1:7" ht="14.25" customHeight="1">
      <c r="A531" s="170"/>
      <c r="B531" s="171"/>
      <c r="C531" s="170"/>
      <c r="D531" s="172"/>
      <c r="E531" s="139"/>
      <c r="F531" s="139"/>
      <c r="G531" s="139"/>
    </row>
    <row r="532" spans="1:7" ht="14.25" customHeight="1">
      <c r="A532" s="170"/>
      <c r="B532" s="171"/>
      <c r="C532" s="170"/>
      <c r="D532" s="172"/>
      <c r="E532" s="139"/>
      <c r="F532" s="139"/>
      <c r="G532" s="139"/>
    </row>
    <row r="533" spans="1:7" ht="14.25" customHeight="1">
      <c r="A533" s="170"/>
      <c r="B533" s="171"/>
      <c r="C533" s="170"/>
      <c r="D533" s="172"/>
      <c r="E533" s="139"/>
      <c r="F533" s="139"/>
      <c r="G533" s="139"/>
    </row>
    <row r="534" spans="1:7" ht="14.25" customHeight="1">
      <c r="A534" s="170"/>
      <c r="B534" s="171"/>
      <c r="C534" s="170"/>
      <c r="D534" s="172"/>
      <c r="E534" s="139"/>
      <c r="F534" s="139"/>
      <c r="G534" s="139"/>
    </row>
    <row r="535" spans="1:7" ht="14.25" customHeight="1">
      <c r="A535" s="170"/>
      <c r="B535" s="171"/>
      <c r="C535" s="170"/>
      <c r="D535" s="172"/>
      <c r="E535" s="139"/>
      <c r="F535" s="168"/>
      <c r="G535" s="169"/>
    </row>
    <row r="536" spans="1:7" ht="14.25" customHeight="1">
      <c r="A536" s="170"/>
      <c r="B536" s="171"/>
      <c r="C536" s="170"/>
      <c r="D536" s="172"/>
      <c r="E536" s="139"/>
      <c r="F536" s="139"/>
      <c r="G536" s="139"/>
    </row>
    <row r="537" spans="1:7" ht="14.25" customHeight="1">
      <c r="A537" s="170"/>
      <c r="B537" s="171"/>
      <c r="C537" s="170"/>
      <c r="D537" s="172"/>
      <c r="E537" s="139"/>
      <c r="F537" s="139"/>
      <c r="G537" s="139"/>
    </row>
    <row r="538" spans="1:7" ht="14.25" customHeight="1">
      <c r="A538" s="170"/>
      <c r="B538" s="171"/>
      <c r="C538" s="170"/>
      <c r="D538" s="172"/>
      <c r="E538" s="139"/>
      <c r="F538" s="139"/>
      <c r="G538" s="139"/>
    </row>
    <row r="539" spans="1:7" ht="14.25" customHeight="1">
      <c r="A539" s="170"/>
      <c r="B539" s="171"/>
      <c r="C539" s="170"/>
      <c r="D539" s="172"/>
      <c r="E539" s="139"/>
      <c r="F539" s="139"/>
      <c r="G539" s="139"/>
    </row>
    <row r="540" spans="1:7" ht="14.25" customHeight="1">
      <c r="A540" s="170"/>
      <c r="B540" s="171"/>
      <c r="C540" s="170"/>
      <c r="D540" s="172"/>
      <c r="E540" s="139"/>
      <c r="F540" s="139"/>
      <c r="G540" s="139"/>
    </row>
    <row r="541" spans="1:7" ht="14.25" customHeight="1">
      <c r="A541" s="170"/>
      <c r="B541" s="171"/>
      <c r="C541" s="170"/>
      <c r="D541" s="172"/>
      <c r="E541" s="139"/>
      <c r="F541" s="139"/>
      <c r="G541" s="139"/>
    </row>
    <row r="542" spans="1:7" ht="14.25" customHeight="1">
      <c r="A542" s="170"/>
      <c r="B542" s="171"/>
      <c r="C542" s="170"/>
      <c r="D542" s="172"/>
      <c r="E542" s="139"/>
      <c r="F542" s="139"/>
      <c r="G542" s="139"/>
    </row>
    <row r="543" spans="1:7" ht="14.25" customHeight="1">
      <c r="A543" s="170"/>
      <c r="B543" s="171"/>
      <c r="C543" s="170"/>
      <c r="D543" s="172"/>
      <c r="E543" s="139"/>
      <c r="F543" s="139"/>
      <c r="G543" s="139"/>
    </row>
    <row r="544" spans="1:7" ht="14.25" customHeight="1">
      <c r="A544" s="170"/>
      <c r="B544" s="171"/>
      <c r="C544" s="170"/>
      <c r="D544" s="172"/>
      <c r="E544" s="139"/>
      <c r="F544" s="139"/>
      <c r="G544" s="139"/>
    </row>
    <row r="545" spans="1:7" ht="14.25" customHeight="1">
      <c r="A545" s="170"/>
      <c r="B545" s="171"/>
      <c r="C545" s="170"/>
      <c r="D545" s="173"/>
      <c r="E545" s="139"/>
      <c r="F545" s="139"/>
      <c r="G545" s="139"/>
    </row>
    <row r="546" spans="1:7" ht="14.25" customHeight="1">
      <c r="A546" s="170"/>
      <c r="B546" s="171"/>
      <c r="C546" s="170"/>
      <c r="D546" s="172"/>
      <c r="E546" s="139"/>
      <c r="F546" s="139"/>
      <c r="G546" s="139"/>
    </row>
    <row r="547" spans="1:7" ht="14.25" customHeight="1">
      <c r="A547" s="170"/>
      <c r="B547" s="171"/>
      <c r="C547" s="170"/>
      <c r="D547" s="172"/>
      <c r="E547" s="139"/>
      <c r="F547" s="139"/>
      <c r="G547" s="139"/>
    </row>
    <row r="548" spans="1:7" ht="14.25" customHeight="1">
      <c r="A548" s="170"/>
      <c r="B548" s="171"/>
      <c r="C548" s="170"/>
      <c r="D548" s="172"/>
      <c r="E548" s="139"/>
      <c r="F548" s="139"/>
      <c r="G548" s="139"/>
    </row>
    <row r="549" spans="1:7" ht="14.25" customHeight="1">
      <c r="A549" s="170"/>
      <c r="B549" s="171"/>
      <c r="C549" s="170"/>
      <c r="D549" s="172"/>
      <c r="E549" s="139"/>
      <c r="F549" s="139"/>
      <c r="G549" s="139"/>
    </row>
    <row r="550" spans="1:7" ht="14.25" customHeight="1">
      <c r="A550" s="170"/>
      <c r="B550" s="171"/>
      <c r="C550" s="170"/>
      <c r="D550" s="172"/>
      <c r="E550" s="139"/>
      <c r="F550" s="139"/>
      <c r="G550" s="139"/>
    </row>
    <row r="551" spans="1:7" ht="14.25" customHeight="1">
      <c r="A551" s="170"/>
      <c r="B551" s="171"/>
      <c r="C551" s="170"/>
      <c r="D551" s="172"/>
      <c r="E551" s="139"/>
      <c r="F551" s="168"/>
      <c r="G551" s="169"/>
    </row>
    <row r="552" spans="1:7" ht="14.25" customHeight="1">
      <c r="A552" s="170"/>
      <c r="B552" s="171"/>
      <c r="C552" s="170"/>
      <c r="D552" s="172"/>
      <c r="E552" s="139"/>
      <c r="F552" s="139"/>
      <c r="G552" s="139"/>
    </row>
    <row r="553" spans="1:7" ht="14.25" customHeight="1">
      <c r="A553" s="170"/>
      <c r="B553" s="171"/>
      <c r="C553" s="170"/>
      <c r="D553" s="172"/>
      <c r="E553" s="139"/>
      <c r="F553" s="139"/>
      <c r="G553" s="139"/>
    </row>
    <row r="554" spans="1:7" ht="14.25" customHeight="1">
      <c r="A554" s="170"/>
      <c r="B554" s="171"/>
      <c r="C554" s="170"/>
      <c r="D554" s="172"/>
      <c r="E554" s="139"/>
      <c r="F554" s="139"/>
      <c r="G554" s="139"/>
    </row>
    <row r="555" spans="1:7" ht="14.25" customHeight="1">
      <c r="A555" s="170"/>
      <c r="B555" s="171"/>
      <c r="C555" s="170"/>
      <c r="D555" s="172"/>
      <c r="E555" s="139"/>
      <c r="F555" s="139"/>
      <c r="G555" s="139"/>
    </row>
    <row r="556" spans="1:7" ht="14.25" customHeight="1">
      <c r="A556" s="170"/>
      <c r="B556" s="171"/>
      <c r="C556" s="170"/>
      <c r="D556" s="172"/>
      <c r="E556" s="139"/>
      <c r="F556" s="139"/>
      <c r="G556" s="139"/>
    </row>
    <row r="557" spans="1:7" ht="14.25" customHeight="1">
      <c r="A557" s="170"/>
      <c r="B557" s="171"/>
      <c r="C557" s="170"/>
      <c r="D557" s="172"/>
      <c r="E557" s="139"/>
      <c r="F557" s="139"/>
      <c r="G557" s="139"/>
    </row>
    <row r="558" spans="1:7" ht="14.25" customHeight="1">
      <c r="A558" s="170"/>
      <c r="B558" s="171"/>
      <c r="C558" s="170"/>
      <c r="D558" s="172"/>
      <c r="E558" s="139"/>
      <c r="F558" s="139"/>
      <c r="G558" s="139"/>
    </row>
    <row r="559" spans="1:7" ht="14.25" customHeight="1">
      <c r="A559" s="170"/>
      <c r="B559" s="171"/>
      <c r="C559" s="170"/>
      <c r="D559" s="172"/>
      <c r="E559" s="139"/>
      <c r="F559" s="139"/>
      <c r="G559" s="139"/>
    </row>
    <row r="560" spans="1:7" ht="14.25" customHeight="1">
      <c r="A560" s="170"/>
      <c r="B560" s="171"/>
      <c r="C560" s="170"/>
      <c r="D560" s="172"/>
      <c r="E560" s="139"/>
      <c r="F560" s="139"/>
      <c r="G560" s="139"/>
    </row>
    <row r="561" spans="1:7" ht="14.25" customHeight="1">
      <c r="A561" s="170"/>
      <c r="B561" s="171"/>
      <c r="C561" s="170"/>
      <c r="D561" s="172"/>
      <c r="E561" s="139"/>
      <c r="F561" s="139"/>
      <c r="G561" s="139"/>
    </row>
    <row r="562" spans="1:7" ht="14.25" customHeight="1">
      <c r="A562" s="170"/>
      <c r="B562" s="171"/>
      <c r="C562" s="170"/>
      <c r="D562" s="172"/>
      <c r="E562" s="139"/>
      <c r="F562" s="139"/>
      <c r="G562" s="139"/>
    </row>
    <row r="563" spans="1:7" ht="14.25" customHeight="1">
      <c r="A563" s="170"/>
      <c r="B563" s="171"/>
      <c r="C563" s="170"/>
      <c r="D563" s="172"/>
      <c r="E563" s="139"/>
      <c r="F563" s="139"/>
      <c r="G563" s="139"/>
    </row>
    <row r="564" spans="1:7" ht="14.25" customHeight="1">
      <c r="A564" s="170"/>
      <c r="B564" s="171"/>
      <c r="C564" s="170"/>
      <c r="D564" s="172"/>
      <c r="E564" s="139"/>
      <c r="F564" s="139"/>
      <c r="G564" s="139"/>
    </row>
    <row r="565" spans="1:7" ht="14.25" customHeight="1">
      <c r="A565" s="170"/>
      <c r="B565" s="171"/>
      <c r="C565" s="170"/>
      <c r="D565" s="172"/>
      <c r="E565" s="139"/>
      <c r="F565" s="139"/>
      <c r="G565" s="139"/>
    </row>
    <row r="566" spans="1:7" ht="14.25" customHeight="1">
      <c r="A566" s="170"/>
      <c r="B566" s="171"/>
      <c r="C566" s="170"/>
      <c r="D566" s="172"/>
      <c r="E566" s="139"/>
      <c r="F566" s="139"/>
      <c r="G566" s="139"/>
    </row>
    <row r="567" spans="1:7" ht="14.25" customHeight="1">
      <c r="A567" s="170"/>
      <c r="B567" s="171"/>
      <c r="C567" s="170"/>
      <c r="D567" s="172"/>
      <c r="E567" s="139"/>
      <c r="F567" s="139"/>
      <c r="G567" s="139"/>
    </row>
    <row r="568" spans="1:7" ht="14.25" customHeight="1">
      <c r="A568" s="170"/>
      <c r="B568" s="171"/>
      <c r="C568" s="170"/>
      <c r="D568" s="172"/>
      <c r="E568" s="139"/>
      <c r="F568" s="139"/>
      <c r="G568" s="139"/>
    </row>
    <row r="569" spans="1:7" ht="14.25" customHeight="1">
      <c r="A569" s="170"/>
      <c r="B569" s="171"/>
      <c r="C569" s="170"/>
      <c r="D569" s="172"/>
      <c r="E569" s="139"/>
      <c r="F569" s="139"/>
      <c r="G569" s="139"/>
    </row>
    <row r="570" spans="1:7" ht="14.25" customHeight="1">
      <c r="A570" s="170"/>
      <c r="B570" s="171"/>
      <c r="C570" s="170"/>
      <c r="D570" s="172"/>
      <c r="E570" s="139"/>
      <c r="F570" s="139"/>
      <c r="G570" s="139"/>
    </row>
    <row r="571" spans="1:7" ht="14.25" customHeight="1">
      <c r="A571" s="170"/>
      <c r="B571" s="171"/>
      <c r="C571" s="170"/>
      <c r="D571" s="172"/>
      <c r="E571" s="139"/>
      <c r="F571" s="139"/>
      <c r="G571" s="139"/>
    </row>
    <row r="572" spans="1:7" ht="14.25" customHeight="1">
      <c r="A572" s="170"/>
      <c r="B572" s="171"/>
      <c r="C572" s="170"/>
      <c r="D572" s="172"/>
      <c r="E572" s="139"/>
      <c r="F572" s="139"/>
      <c r="G572" s="139"/>
    </row>
    <row r="573" spans="1:7" ht="14.25" customHeight="1">
      <c r="A573" s="170"/>
      <c r="B573" s="171"/>
      <c r="C573" s="170"/>
      <c r="D573" s="172"/>
      <c r="E573" s="139"/>
      <c r="F573" s="139"/>
      <c r="G573" s="139"/>
    </row>
    <row r="574" spans="1:7" ht="14.25" customHeight="1">
      <c r="A574" s="170"/>
      <c r="B574" s="171"/>
      <c r="C574" s="170"/>
      <c r="D574" s="173"/>
      <c r="E574" s="139"/>
      <c r="F574" s="139"/>
      <c r="G574" s="139"/>
    </row>
    <row r="575" spans="1:7" ht="14.25" customHeight="1">
      <c r="A575" s="170"/>
      <c r="B575" s="171"/>
      <c r="C575" s="170"/>
      <c r="D575" s="172"/>
      <c r="E575" s="139"/>
      <c r="F575" s="139"/>
      <c r="G575" s="139"/>
    </row>
    <row r="576" spans="1:7" ht="14.25" customHeight="1">
      <c r="A576" s="170"/>
      <c r="B576" s="171"/>
      <c r="C576" s="170"/>
      <c r="D576" s="172"/>
      <c r="E576" s="139"/>
      <c r="F576" s="139"/>
      <c r="G576" s="139"/>
    </row>
    <row r="577" spans="1:7" ht="14.25" customHeight="1">
      <c r="A577" s="170"/>
      <c r="B577" s="171"/>
      <c r="C577" s="170"/>
      <c r="D577" s="172"/>
      <c r="E577" s="139"/>
      <c r="F577" s="139"/>
      <c r="G577" s="139"/>
    </row>
    <row r="578" spans="1:7" ht="14.25" customHeight="1">
      <c r="A578" s="170"/>
      <c r="B578" s="171"/>
      <c r="C578" s="170"/>
      <c r="D578" s="172"/>
      <c r="E578" s="139"/>
      <c r="F578" s="139"/>
      <c r="G578" s="139"/>
    </row>
    <row r="579" spans="1:7" ht="14.25" customHeight="1">
      <c r="A579" s="170"/>
      <c r="B579" s="171"/>
      <c r="C579" s="170"/>
      <c r="D579" s="172"/>
      <c r="E579" s="139"/>
      <c r="F579" s="139"/>
      <c r="G579" s="139"/>
    </row>
    <row r="580" spans="1:7" ht="14.25" customHeight="1">
      <c r="A580" s="170"/>
      <c r="B580" s="171"/>
      <c r="C580" s="170"/>
      <c r="D580" s="172"/>
      <c r="E580" s="139"/>
      <c r="F580" s="139"/>
      <c r="G580" s="139"/>
    </row>
    <row r="581" spans="1:7" ht="14.25" customHeight="1">
      <c r="A581" s="170"/>
      <c r="B581" s="171"/>
      <c r="C581" s="170"/>
      <c r="D581" s="172"/>
      <c r="E581" s="139"/>
      <c r="F581" s="139"/>
      <c r="G581" s="139"/>
    </row>
    <row r="582" spans="1:7" ht="14.25" customHeight="1">
      <c r="A582" s="170"/>
      <c r="B582" s="171"/>
      <c r="C582" s="170"/>
      <c r="D582" s="172"/>
      <c r="E582" s="139"/>
      <c r="F582" s="139"/>
      <c r="G582" s="139"/>
    </row>
    <row r="583" spans="1:7" ht="14.25" customHeight="1">
      <c r="A583" s="170"/>
      <c r="B583" s="171"/>
      <c r="C583" s="170"/>
      <c r="D583" s="172"/>
      <c r="E583" s="139"/>
      <c r="F583" s="139"/>
      <c r="G583" s="139"/>
    </row>
    <row r="584" spans="1:7" ht="14.25" customHeight="1">
      <c r="A584" s="170"/>
      <c r="B584" s="171"/>
      <c r="C584" s="170"/>
      <c r="D584" s="172"/>
      <c r="E584" s="139"/>
      <c r="F584" s="139"/>
      <c r="G584" s="139"/>
    </row>
    <row r="585" spans="1:7" ht="14.25" customHeight="1">
      <c r="A585" s="170"/>
      <c r="B585" s="171"/>
      <c r="C585" s="170"/>
      <c r="D585" s="172"/>
      <c r="E585" s="139"/>
      <c r="F585" s="139"/>
      <c r="G585" s="139"/>
    </row>
    <row r="586" spans="1:7" ht="14.25" customHeight="1">
      <c r="A586" s="170"/>
      <c r="B586" s="171"/>
      <c r="C586" s="170"/>
      <c r="D586" s="172"/>
      <c r="E586" s="139"/>
      <c r="F586" s="139"/>
      <c r="G586" s="139"/>
    </row>
    <row r="587" spans="1:7" ht="14.25" customHeight="1">
      <c r="A587" s="170"/>
      <c r="B587" s="171"/>
      <c r="C587" s="170"/>
      <c r="D587" s="172"/>
      <c r="E587" s="139"/>
      <c r="F587" s="139"/>
      <c r="G587" s="139"/>
    </row>
    <row r="588" spans="1:7" ht="14.25" customHeight="1">
      <c r="A588" s="170"/>
      <c r="B588" s="171"/>
      <c r="C588" s="170"/>
      <c r="D588" s="172"/>
      <c r="E588" s="139"/>
      <c r="F588" s="139"/>
      <c r="G588" s="139"/>
    </row>
    <row r="589" spans="1:7" ht="14.25" customHeight="1">
      <c r="A589" s="170"/>
      <c r="B589" s="171"/>
      <c r="C589" s="170"/>
      <c r="D589" s="172"/>
      <c r="E589" s="139"/>
      <c r="F589" s="139"/>
      <c r="G589" s="139"/>
    </row>
    <row r="590" spans="1:7" ht="14.25" customHeight="1">
      <c r="A590" s="170"/>
      <c r="B590" s="171"/>
      <c r="C590" s="170"/>
      <c r="D590" s="172"/>
      <c r="E590" s="139"/>
      <c r="F590" s="139"/>
      <c r="G590" s="139"/>
    </row>
    <row r="591" spans="1:7" ht="14.25" customHeight="1">
      <c r="A591" s="170"/>
      <c r="B591" s="171"/>
      <c r="C591" s="170"/>
      <c r="D591" s="172"/>
      <c r="E591" s="139"/>
      <c r="F591" s="139"/>
      <c r="G591" s="139"/>
    </row>
    <row r="592" spans="1:7" ht="14.25" customHeight="1">
      <c r="A592" s="139"/>
      <c r="B592" s="172"/>
      <c r="C592" s="170"/>
      <c r="D592" s="172"/>
      <c r="E592" s="139"/>
      <c r="F592" s="139"/>
      <c r="G592" s="139"/>
    </row>
    <row r="593" spans="1:7" ht="14.25" customHeight="1">
      <c r="A593" s="139"/>
      <c r="B593" s="172"/>
      <c r="C593" s="170"/>
      <c r="D593" s="172"/>
      <c r="E593" s="139"/>
      <c r="F593" s="139"/>
      <c r="G593" s="139"/>
    </row>
    <row r="594" spans="1:7" ht="14.25" customHeight="1">
      <c r="A594" s="139"/>
      <c r="B594" s="172"/>
      <c r="C594" s="170"/>
      <c r="D594" s="172"/>
      <c r="E594" s="139"/>
      <c r="F594" s="139"/>
      <c r="G594" s="139"/>
    </row>
    <row r="595" spans="1:7" ht="14.25" customHeight="1">
      <c r="A595" s="139"/>
      <c r="B595" s="172"/>
      <c r="C595" s="170"/>
      <c r="D595" s="172"/>
      <c r="E595" s="139"/>
      <c r="F595" s="139"/>
      <c r="G595" s="139"/>
    </row>
    <row r="596" spans="1:7" ht="14.25" customHeight="1">
      <c r="A596" s="170"/>
      <c r="B596" s="171"/>
      <c r="C596" s="170"/>
      <c r="D596" s="172"/>
      <c r="E596" s="139"/>
      <c r="F596" s="139"/>
      <c r="G596" s="139"/>
    </row>
    <row r="597" spans="1:7" ht="14.25" customHeight="1">
      <c r="A597" s="170"/>
      <c r="B597" s="171"/>
      <c r="C597" s="170"/>
      <c r="D597" s="172"/>
      <c r="E597" s="139"/>
      <c r="F597" s="139"/>
      <c r="G597" s="139"/>
    </row>
    <row r="598" spans="1:7" ht="14.25" customHeight="1">
      <c r="A598" s="170"/>
      <c r="B598" s="171"/>
      <c r="C598" s="170"/>
      <c r="D598" s="172"/>
      <c r="E598" s="139"/>
      <c r="F598" s="139"/>
      <c r="G598" s="139"/>
    </row>
    <row r="599" spans="1:7" ht="14.25" customHeight="1">
      <c r="A599" s="170"/>
      <c r="B599" s="171"/>
      <c r="C599" s="170"/>
      <c r="D599" s="172"/>
      <c r="E599" s="139"/>
      <c r="F599" s="139"/>
      <c r="G599" s="139"/>
    </row>
    <row r="600" spans="1:7" ht="14.25" customHeight="1">
      <c r="A600" s="170"/>
      <c r="B600" s="171"/>
      <c r="C600" s="170"/>
      <c r="D600" s="172"/>
      <c r="E600" s="139"/>
      <c r="F600" s="139"/>
      <c r="G600" s="139"/>
    </row>
    <row r="601" spans="1:7" ht="14.25" customHeight="1">
      <c r="A601" s="170"/>
      <c r="B601" s="171"/>
      <c r="C601" s="170"/>
      <c r="D601" s="172"/>
      <c r="E601" s="139"/>
      <c r="F601" s="139"/>
      <c r="G601" s="139"/>
    </row>
    <row r="602" spans="1:7" ht="14.25" customHeight="1">
      <c r="A602" s="170"/>
      <c r="B602" s="171"/>
      <c r="C602" s="170"/>
      <c r="D602" s="172"/>
      <c r="E602" s="139"/>
      <c r="F602" s="139"/>
      <c r="G602" s="139"/>
    </row>
    <row r="603" spans="1:7" ht="14.25" customHeight="1">
      <c r="A603" s="170"/>
      <c r="B603" s="171"/>
      <c r="C603" s="170"/>
      <c r="D603" s="172"/>
      <c r="E603" s="139"/>
      <c r="F603" s="139"/>
      <c r="G603" s="139"/>
    </row>
    <row r="604" spans="1:7" ht="14.25" customHeight="1">
      <c r="A604" s="170"/>
      <c r="B604" s="171"/>
      <c r="C604" s="170"/>
      <c r="D604" s="172"/>
      <c r="E604" s="139"/>
      <c r="F604" s="139"/>
      <c r="G604" s="139"/>
    </row>
    <row r="605" spans="1:7" ht="14.25" customHeight="1">
      <c r="A605" s="170"/>
      <c r="B605" s="171"/>
      <c r="C605" s="170"/>
      <c r="D605" s="172"/>
      <c r="E605" s="139"/>
      <c r="F605" s="139"/>
      <c r="G605" s="139"/>
    </row>
    <row r="606" spans="1:7" ht="14.25" customHeight="1">
      <c r="A606" s="170"/>
      <c r="B606" s="171"/>
      <c r="C606" s="170"/>
      <c r="D606" s="172"/>
      <c r="E606" s="139"/>
      <c r="F606" s="139"/>
      <c r="G606" s="139"/>
    </row>
    <row r="607" spans="1:7" ht="14.25" customHeight="1">
      <c r="A607" s="170"/>
      <c r="B607" s="171"/>
      <c r="C607" s="170"/>
      <c r="D607" s="172"/>
      <c r="E607" s="139"/>
      <c r="F607" s="139"/>
      <c r="G607" s="139"/>
    </row>
    <row r="608" spans="1:7" ht="14.25" customHeight="1">
      <c r="A608" s="170"/>
      <c r="B608" s="171"/>
      <c r="C608" s="170"/>
      <c r="D608" s="172"/>
      <c r="E608" s="139"/>
      <c r="F608" s="139"/>
      <c r="G608" s="139"/>
    </row>
    <row r="609" spans="1:7" ht="14.25" customHeight="1">
      <c r="A609" s="170"/>
      <c r="B609" s="171"/>
      <c r="C609" s="170"/>
      <c r="D609" s="172"/>
      <c r="E609" s="139"/>
      <c r="F609" s="139"/>
      <c r="G609" s="139"/>
    </row>
    <row r="610" spans="1:7" ht="14.25" customHeight="1">
      <c r="A610" s="170"/>
      <c r="B610" s="171"/>
      <c r="C610" s="170"/>
      <c r="D610" s="172"/>
      <c r="E610" s="139"/>
      <c r="F610" s="139"/>
      <c r="G610" s="139"/>
    </row>
    <row r="611" spans="1:7" ht="14.25" customHeight="1">
      <c r="A611" s="170"/>
      <c r="B611" s="171"/>
      <c r="C611" s="170"/>
      <c r="D611" s="172"/>
      <c r="E611" s="139"/>
      <c r="F611" s="139"/>
      <c r="G611" s="139"/>
    </row>
    <row r="612" spans="1:7" ht="14.25" customHeight="1">
      <c r="A612" s="170"/>
      <c r="B612" s="171"/>
      <c r="C612" s="170"/>
      <c r="D612" s="172"/>
      <c r="E612" s="139"/>
      <c r="F612" s="139"/>
      <c r="G612" s="139"/>
    </row>
    <row r="613" spans="1:7" ht="14.25" customHeight="1">
      <c r="A613" s="170"/>
      <c r="B613" s="171"/>
      <c r="C613" s="170"/>
      <c r="D613" s="172"/>
      <c r="E613" s="139"/>
      <c r="F613" s="139"/>
      <c r="G613" s="139"/>
    </row>
    <row r="614" spans="1:7" ht="14.25" customHeight="1">
      <c r="A614" s="170"/>
      <c r="B614" s="171"/>
      <c r="C614" s="170"/>
      <c r="D614" s="172"/>
      <c r="E614" s="139"/>
      <c r="F614" s="168"/>
      <c r="G614" s="169"/>
    </row>
    <row r="615" spans="1:7" ht="14.25" customHeight="1">
      <c r="A615" s="170"/>
      <c r="B615" s="171"/>
      <c r="C615" s="170"/>
      <c r="D615" s="172"/>
      <c r="E615" s="139"/>
      <c r="F615" s="139"/>
      <c r="G615" s="139"/>
    </row>
    <row r="616" spans="1:7" ht="14.25" customHeight="1">
      <c r="A616" s="170"/>
      <c r="B616" s="171"/>
      <c r="C616" s="170"/>
      <c r="D616" s="172"/>
      <c r="E616" s="139"/>
      <c r="F616" s="139"/>
      <c r="G616" s="139"/>
    </row>
    <row r="617" spans="1:7" ht="14.25" customHeight="1">
      <c r="A617" s="170"/>
      <c r="B617" s="171"/>
      <c r="C617" s="170"/>
      <c r="D617" s="172"/>
      <c r="E617" s="139"/>
      <c r="F617" s="139"/>
      <c r="G617" s="139"/>
    </row>
    <row r="618" spans="1:7" ht="14.25" customHeight="1">
      <c r="A618" s="170"/>
      <c r="B618" s="171"/>
      <c r="C618" s="170"/>
      <c r="D618" s="172"/>
      <c r="E618" s="139"/>
      <c r="F618" s="139"/>
      <c r="G618" s="139"/>
    </row>
    <row r="619" spans="1:7" ht="14.25" customHeight="1">
      <c r="A619" s="170"/>
      <c r="B619" s="171"/>
      <c r="C619" s="170"/>
      <c r="D619" s="172"/>
      <c r="E619" s="139"/>
      <c r="F619" s="139"/>
      <c r="G619" s="139"/>
    </row>
    <row r="620" spans="1:7" ht="14.25" customHeight="1">
      <c r="A620" s="170"/>
      <c r="B620" s="171"/>
      <c r="C620" s="170"/>
      <c r="D620" s="172"/>
      <c r="E620" s="139"/>
      <c r="F620" s="139"/>
      <c r="G620" s="139"/>
    </row>
    <row r="621" spans="1:7" ht="14.25" customHeight="1">
      <c r="A621" s="170"/>
      <c r="B621" s="171"/>
      <c r="C621" s="170"/>
      <c r="D621" s="172"/>
      <c r="E621" s="139"/>
      <c r="F621" s="139"/>
      <c r="G621" s="139"/>
    </row>
    <row r="622" spans="1:7" ht="14.25" customHeight="1">
      <c r="A622" s="170"/>
      <c r="B622" s="171"/>
      <c r="C622" s="170"/>
      <c r="D622" s="172"/>
      <c r="E622" s="139"/>
      <c r="F622" s="139"/>
      <c r="G622" s="139"/>
    </row>
    <row r="623" spans="1:7" ht="14.25" customHeight="1">
      <c r="A623" s="170"/>
      <c r="B623" s="171"/>
      <c r="C623" s="170"/>
      <c r="D623" s="172"/>
      <c r="E623" s="139"/>
      <c r="F623" s="139"/>
      <c r="G623" s="139"/>
    </row>
    <row r="624" spans="1:7" ht="14.25" customHeight="1">
      <c r="A624" s="170"/>
      <c r="B624" s="171"/>
      <c r="C624" s="170"/>
      <c r="D624" s="172"/>
      <c r="E624" s="139"/>
      <c r="F624" s="139"/>
      <c r="G624" s="139"/>
    </row>
    <row r="625" spans="1:7" ht="14.25" customHeight="1">
      <c r="A625" s="170"/>
      <c r="B625" s="171"/>
      <c r="C625" s="170"/>
      <c r="D625" s="172"/>
      <c r="E625" s="139"/>
      <c r="F625" s="139"/>
      <c r="G625" s="139"/>
    </row>
    <row r="626" spans="1:7" ht="14.25" customHeight="1">
      <c r="A626" s="170"/>
      <c r="B626" s="171"/>
      <c r="C626" s="170"/>
      <c r="D626" s="172"/>
      <c r="E626" s="139"/>
      <c r="F626" s="139"/>
      <c r="G626" s="139"/>
    </row>
    <row r="627" spans="1:7" ht="14.25" customHeight="1">
      <c r="A627" s="170"/>
      <c r="B627" s="171"/>
      <c r="C627" s="170"/>
      <c r="D627" s="172"/>
      <c r="E627" s="139"/>
      <c r="F627" s="139"/>
      <c r="G627" s="139"/>
    </row>
    <row r="628" spans="1:7" ht="14.25" customHeight="1">
      <c r="A628" s="170"/>
      <c r="B628" s="171"/>
      <c r="C628" s="170"/>
      <c r="D628" s="172"/>
      <c r="E628" s="139"/>
      <c r="F628" s="139"/>
      <c r="G628" s="139"/>
    </row>
    <row r="629" spans="1:7" ht="14.25" customHeight="1">
      <c r="A629" s="170"/>
      <c r="B629" s="171"/>
      <c r="C629" s="170"/>
      <c r="D629" s="172"/>
      <c r="E629" s="139"/>
      <c r="F629" s="139"/>
      <c r="G629" s="139"/>
    </row>
    <row r="630" spans="1:7" ht="14.25" customHeight="1">
      <c r="A630" s="170"/>
      <c r="B630" s="171"/>
      <c r="C630" s="170"/>
      <c r="D630" s="172"/>
      <c r="E630" s="139"/>
      <c r="F630" s="139"/>
      <c r="G630" s="139"/>
    </row>
    <row r="631" spans="1:7" ht="14.25" customHeight="1">
      <c r="A631" s="170"/>
      <c r="B631" s="171"/>
      <c r="C631" s="170"/>
      <c r="D631" s="172"/>
      <c r="E631" s="139"/>
      <c r="F631" s="139"/>
      <c r="G631" s="139"/>
    </row>
    <row r="632" spans="1:7" ht="14.25" customHeight="1">
      <c r="A632" s="170"/>
      <c r="B632" s="171"/>
      <c r="C632" s="170"/>
      <c r="D632" s="172"/>
      <c r="E632" s="139"/>
      <c r="F632" s="168"/>
      <c r="G632" s="169"/>
    </row>
    <row r="633" spans="1:7" ht="14.25" customHeight="1">
      <c r="A633" s="170"/>
      <c r="B633" s="171"/>
      <c r="C633" s="170"/>
      <c r="D633" s="172"/>
      <c r="E633" s="139"/>
      <c r="F633" s="139"/>
      <c r="G633" s="139"/>
    </row>
    <row r="634" spans="1:7" ht="14.25" customHeight="1">
      <c r="A634" s="170"/>
      <c r="B634" s="171"/>
      <c r="C634" s="170"/>
      <c r="D634" s="172"/>
      <c r="E634" s="139"/>
      <c r="F634" s="139"/>
      <c r="G634" s="139"/>
    </row>
    <row r="635" spans="1:7" ht="14.25" customHeight="1">
      <c r="A635" s="170"/>
      <c r="B635" s="171"/>
      <c r="C635" s="170"/>
      <c r="D635" s="172"/>
      <c r="E635" s="139"/>
      <c r="F635" s="139"/>
      <c r="G635" s="139"/>
    </row>
    <row r="636" spans="1:7" ht="14.25" customHeight="1">
      <c r="A636" s="170"/>
      <c r="B636" s="171"/>
      <c r="C636" s="170"/>
      <c r="D636" s="172"/>
      <c r="E636" s="139"/>
      <c r="F636" s="139"/>
      <c r="G636" s="139"/>
    </row>
    <row r="637" spans="1:7" ht="14.25" customHeight="1">
      <c r="A637" s="170"/>
      <c r="B637" s="171"/>
      <c r="C637" s="170"/>
      <c r="D637" s="172"/>
      <c r="E637" s="139"/>
      <c r="F637" s="139"/>
      <c r="G637" s="139"/>
    </row>
    <row r="638" spans="1:7" ht="14.25" customHeight="1">
      <c r="A638" s="170"/>
      <c r="B638" s="171"/>
      <c r="C638" s="170"/>
      <c r="D638" s="172"/>
      <c r="E638" s="139"/>
      <c r="F638" s="139"/>
      <c r="G638" s="139"/>
    </row>
    <row r="639" spans="1:7" ht="14.25" customHeight="1">
      <c r="A639" s="170"/>
      <c r="B639" s="171"/>
      <c r="C639" s="170"/>
      <c r="D639" s="172"/>
      <c r="E639" s="139"/>
      <c r="F639" s="139"/>
      <c r="G639" s="139"/>
    </row>
    <row r="640" spans="1:7" ht="14.25" customHeight="1">
      <c r="A640" s="170"/>
      <c r="B640" s="171"/>
      <c r="C640" s="170"/>
      <c r="D640" s="172"/>
      <c r="E640" s="139"/>
      <c r="F640" s="139"/>
      <c r="G640" s="139"/>
    </row>
    <row r="641" spans="1:7" ht="14.25" customHeight="1">
      <c r="A641" s="170"/>
      <c r="B641" s="171"/>
      <c r="C641" s="170"/>
      <c r="D641" s="172"/>
      <c r="E641" s="139"/>
      <c r="F641" s="139"/>
      <c r="G641" s="139"/>
    </row>
    <row r="642" spans="1:7" ht="14.25" customHeight="1">
      <c r="A642" s="170"/>
      <c r="B642" s="171"/>
      <c r="C642" s="170"/>
      <c r="D642" s="172"/>
      <c r="E642" s="139"/>
      <c r="F642" s="139"/>
      <c r="G642" s="139"/>
    </row>
    <row r="643" spans="1:7" ht="14.25" customHeight="1">
      <c r="A643" s="170"/>
      <c r="B643" s="171"/>
      <c r="C643" s="170"/>
      <c r="D643" s="172"/>
      <c r="E643" s="139"/>
      <c r="F643" s="139"/>
      <c r="G643" s="139"/>
    </row>
    <row r="644" spans="1:7" ht="14.25" customHeight="1">
      <c r="A644" s="170"/>
      <c r="B644" s="171"/>
      <c r="C644" s="170"/>
      <c r="D644" s="172"/>
      <c r="E644" s="139"/>
      <c r="F644" s="139"/>
      <c r="G644" s="139"/>
    </row>
    <row r="645" spans="1:7" ht="14.25" customHeight="1">
      <c r="A645" s="170"/>
      <c r="B645" s="171"/>
      <c r="C645" s="170"/>
      <c r="D645" s="172"/>
      <c r="E645" s="139"/>
      <c r="F645" s="139"/>
      <c r="G645" s="139"/>
    </row>
    <row r="646" spans="1:7" ht="14.25" customHeight="1">
      <c r="A646" s="170"/>
      <c r="B646" s="171"/>
      <c r="C646" s="170"/>
      <c r="D646" s="172"/>
      <c r="E646" s="139"/>
      <c r="F646" s="139"/>
      <c r="G646" s="139"/>
    </row>
    <row r="647" spans="1:7" ht="14.25" customHeight="1">
      <c r="A647" s="170"/>
      <c r="B647" s="171"/>
      <c r="C647" s="170"/>
      <c r="D647" s="172"/>
      <c r="E647" s="139"/>
      <c r="F647" s="139"/>
      <c r="G647" s="139"/>
    </row>
    <row r="648" spans="1:7" ht="14.25" customHeight="1">
      <c r="A648" s="170"/>
      <c r="B648" s="171"/>
      <c r="C648" s="170"/>
      <c r="D648" s="172"/>
      <c r="E648" s="139"/>
      <c r="F648" s="139"/>
      <c r="G648" s="139"/>
    </row>
    <row r="649" spans="1:7" ht="14.25" customHeight="1">
      <c r="A649" s="170"/>
      <c r="B649" s="171"/>
      <c r="C649" s="170"/>
      <c r="D649" s="172"/>
      <c r="E649" s="139"/>
      <c r="F649" s="139"/>
      <c r="G649" s="139"/>
    </row>
    <row r="650" spans="1:7" ht="14.25" customHeight="1">
      <c r="A650" s="170"/>
      <c r="B650" s="171"/>
      <c r="C650" s="170"/>
      <c r="D650" s="172"/>
      <c r="E650" s="139"/>
      <c r="F650" s="139"/>
      <c r="G650" s="139"/>
    </row>
    <row r="651" spans="1:7" ht="14.25" customHeight="1">
      <c r="A651" s="170"/>
      <c r="B651" s="171"/>
      <c r="C651" s="170"/>
      <c r="D651" s="172"/>
      <c r="E651" s="139"/>
      <c r="F651" s="168"/>
      <c r="G651" s="169"/>
    </row>
    <row r="652" spans="1:7" ht="14.25" customHeight="1">
      <c r="A652" s="139"/>
      <c r="B652" s="172"/>
      <c r="C652" s="170"/>
      <c r="D652" s="172"/>
      <c r="E652" s="139"/>
      <c r="F652" s="139"/>
      <c r="G652" s="139"/>
    </row>
    <row r="653" spans="1:7" ht="14.25" customHeight="1">
      <c r="A653" s="139"/>
      <c r="B653" s="172"/>
      <c r="C653" s="170"/>
      <c r="D653" s="172"/>
      <c r="E653" s="139"/>
      <c r="F653" s="139"/>
      <c r="G653" s="139"/>
    </row>
    <row r="654" spans="1:7" ht="14.25" customHeight="1">
      <c r="A654" s="139"/>
      <c r="B654" s="172"/>
      <c r="C654" s="170"/>
      <c r="D654" s="172"/>
      <c r="E654" s="139"/>
      <c r="F654" s="139"/>
      <c r="G654" s="139"/>
    </row>
    <row r="655" spans="1:7" ht="14.25" customHeight="1">
      <c r="A655" s="139"/>
      <c r="B655" s="172"/>
      <c r="C655" s="170"/>
      <c r="D655" s="172"/>
      <c r="E655" s="139"/>
      <c r="F655" s="139"/>
      <c r="G655" s="139"/>
    </row>
    <row r="656" spans="1:7" ht="14.25" customHeight="1">
      <c r="A656" s="139"/>
      <c r="B656" s="172"/>
      <c r="C656" s="170"/>
      <c r="D656" s="172"/>
      <c r="E656" s="139"/>
      <c r="F656" s="139"/>
      <c r="G656" s="139"/>
    </row>
    <row r="657" spans="1:7" ht="14.25" customHeight="1">
      <c r="A657" s="139"/>
      <c r="B657" s="172"/>
      <c r="C657" s="170"/>
      <c r="D657" s="172"/>
      <c r="E657" s="139"/>
      <c r="F657" s="168"/>
      <c r="G657" s="169"/>
    </row>
    <row r="658" spans="1:7" ht="14.25" customHeight="1">
      <c r="A658" s="170"/>
      <c r="B658" s="171"/>
      <c r="C658" s="170"/>
      <c r="D658" s="172"/>
      <c r="E658" s="139"/>
      <c r="F658" s="139"/>
      <c r="G658" s="139"/>
    </row>
    <row r="659" spans="1:7" ht="14.25" customHeight="1">
      <c r="A659" s="170"/>
      <c r="B659" s="171"/>
      <c r="C659" s="170"/>
      <c r="D659" s="172"/>
      <c r="E659" s="139"/>
      <c r="F659" s="139"/>
      <c r="G659" s="139"/>
    </row>
    <row r="660" spans="1:7" ht="14.25" customHeight="1">
      <c r="A660" s="170"/>
      <c r="B660" s="171"/>
      <c r="C660" s="170"/>
      <c r="D660" s="172"/>
      <c r="E660" s="139"/>
      <c r="F660" s="139"/>
      <c r="G660" s="139"/>
    </row>
    <row r="661" spans="1:7" ht="14.25" customHeight="1">
      <c r="A661" s="170"/>
      <c r="B661" s="171"/>
      <c r="C661" s="170"/>
      <c r="D661" s="173"/>
      <c r="E661" s="139"/>
      <c r="F661" s="139"/>
      <c r="G661" s="139"/>
    </row>
    <row r="662" spans="1:7" ht="14.25" customHeight="1">
      <c r="A662" s="170"/>
      <c r="B662" s="171"/>
      <c r="C662" s="170"/>
      <c r="D662" s="172"/>
      <c r="E662" s="139"/>
      <c r="F662" s="139"/>
      <c r="G662" s="139"/>
    </row>
    <row r="663" spans="1:7" ht="14.25" customHeight="1">
      <c r="A663" s="170"/>
      <c r="B663" s="171"/>
      <c r="C663" s="170"/>
      <c r="D663" s="173"/>
      <c r="E663" s="139"/>
      <c r="F663" s="139"/>
      <c r="G663" s="139"/>
    </row>
    <row r="664" spans="1:7" ht="14.25" customHeight="1">
      <c r="A664" s="170"/>
      <c r="B664" s="171"/>
      <c r="C664" s="170"/>
      <c r="D664" s="172"/>
      <c r="E664" s="139"/>
      <c r="F664" s="139"/>
      <c r="G664" s="139"/>
    </row>
    <row r="665" spans="1:7" ht="14.25" customHeight="1">
      <c r="A665" s="170"/>
      <c r="B665" s="171"/>
      <c r="C665" s="170"/>
      <c r="D665" s="172"/>
      <c r="E665" s="139"/>
      <c r="F665" s="168"/>
      <c r="G665" s="169"/>
    </row>
    <row r="666" spans="1:7" ht="14.25" customHeight="1">
      <c r="A666" s="170"/>
      <c r="B666" s="171"/>
      <c r="C666" s="170"/>
      <c r="D666" s="172"/>
      <c r="E666" s="139"/>
      <c r="F666" s="139"/>
      <c r="G666" s="139"/>
    </row>
    <row r="667" spans="1:7" ht="14.25" customHeight="1">
      <c r="A667" s="170"/>
      <c r="B667" s="171"/>
      <c r="C667" s="170"/>
      <c r="D667" s="172"/>
      <c r="E667" s="139"/>
      <c r="F667" s="139"/>
      <c r="G667" s="139"/>
    </row>
    <row r="668" spans="1:7" ht="14.25" customHeight="1">
      <c r="A668" s="170"/>
      <c r="B668" s="171"/>
      <c r="C668" s="170"/>
      <c r="D668" s="172"/>
      <c r="E668" s="139"/>
      <c r="F668" s="139"/>
      <c r="G668" s="139"/>
    </row>
    <row r="669" spans="1:7" ht="14.25" customHeight="1">
      <c r="A669" s="170"/>
      <c r="B669" s="171"/>
      <c r="C669" s="170"/>
      <c r="D669" s="172"/>
      <c r="E669" s="139"/>
      <c r="F669" s="139"/>
      <c r="G669" s="139"/>
    </row>
    <row r="670" spans="1:7" ht="14.25" customHeight="1">
      <c r="A670" s="170"/>
      <c r="B670" s="171"/>
      <c r="C670" s="170"/>
      <c r="D670" s="172"/>
      <c r="E670" s="139"/>
      <c r="F670" s="139"/>
      <c r="G670" s="139"/>
    </row>
    <row r="671" spans="1:7" ht="14.25" customHeight="1">
      <c r="A671" s="170"/>
      <c r="B671" s="171"/>
      <c r="C671" s="170"/>
      <c r="D671" s="172"/>
      <c r="E671" s="139"/>
      <c r="F671" s="139"/>
      <c r="G671" s="139"/>
    </row>
    <row r="672" spans="1:7" ht="14.25" customHeight="1">
      <c r="A672" s="170"/>
      <c r="B672" s="171"/>
      <c r="C672" s="170"/>
      <c r="D672" s="172"/>
      <c r="E672" s="139"/>
      <c r="F672" s="139"/>
      <c r="G672" s="139"/>
    </row>
    <row r="673" spans="1:7" ht="14.25" customHeight="1">
      <c r="A673" s="170"/>
      <c r="B673" s="171"/>
      <c r="C673" s="170"/>
      <c r="D673" s="173"/>
      <c r="E673" s="139"/>
      <c r="F673" s="139"/>
      <c r="G673" s="139"/>
    </row>
    <row r="674" spans="1:7" ht="14.25" customHeight="1">
      <c r="A674" s="170"/>
      <c r="B674" s="171"/>
      <c r="C674" s="170"/>
      <c r="D674" s="172"/>
      <c r="E674" s="139"/>
      <c r="F674" s="139"/>
      <c r="G674" s="139"/>
    </row>
    <row r="675" spans="1:7" ht="14.25" customHeight="1">
      <c r="A675" s="170"/>
      <c r="B675" s="171"/>
      <c r="C675" s="170"/>
      <c r="D675" s="172"/>
      <c r="E675" s="139"/>
      <c r="F675" s="139"/>
      <c r="G675" s="139"/>
    </row>
    <row r="676" spans="1:7" ht="14.25" customHeight="1">
      <c r="A676" s="170"/>
      <c r="B676" s="171"/>
      <c r="C676" s="170"/>
      <c r="D676" s="172"/>
      <c r="E676" s="139"/>
      <c r="F676" s="139"/>
      <c r="G676" s="139"/>
    </row>
    <row r="677" spans="1:7" ht="14.25" customHeight="1">
      <c r="A677" s="170"/>
      <c r="B677" s="171"/>
      <c r="C677" s="170"/>
      <c r="D677" s="172"/>
      <c r="E677" s="139"/>
      <c r="F677" s="139"/>
      <c r="G677" s="139"/>
    </row>
    <row r="678" spans="1:7" ht="14.25" customHeight="1">
      <c r="A678" s="170"/>
      <c r="B678" s="171"/>
      <c r="C678" s="170"/>
      <c r="D678" s="172"/>
      <c r="E678" s="139"/>
      <c r="F678" s="139"/>
      <c r="G678" s="139"/>
    </row>
    <row r="679" spans="1:7" ht="14.25" customHeight="1">
      <c r="A679" s="170"/>
      <c r="B679" s="171"/>
      <c r="C679" s="170"/>
      <c r="D679" s="172"/>
      <c r="E679" s="139"/>
      <c r="F679" s="139"/>
      <c r="G679" s="139"/>
    </row>
    <row r="680" spans="1:7" ht="14.25" customHeight="1">
      <c r="A680" s="170"/>
      <c r="B680" s="171"/>
      <c r="C680" s="170"/>
      <c r="D680" s="172"/>
      <c r="E680" s="139"/>
      <c r="F680" s="139"/>
      <c r="G680" s="139"/>
    </row>
    <row r="681" spans="1:7" ht="14.25" customHeight="1">
      <c r="A681" s="170"/>
      <c r="B681" s="171"/>
      <c r="C681" s="170"/>
      <c r="D681" s="172"/>
      <c r="E681" s="139"/>
      <c r="F681" s="139"/>
      <c r="G681" s="139"/>
    </row>
    <row r="682" spans="1:7" ht="14.25" customHeight="1">
      <c r="A682" s="170"/>
      <c r="B682" s="171"/>
      <c r="C682" s="170"/>
      <c r="D682" s="172"/>
      <c r="E682" s="139"/>
      <c r="F682" s="139"/>
      <c r="G682" s="139"/>
    </row>
    <row r="683" spans="1:7" ht="14.25" customHeight="1">
      <c r="A683" s="170"/>
      <c r="B683" s="171"/>
      <c r="C683" s="170"/>
      <c r="D683" s="172"/>
      <c r="E683" s="139"/>
      <c r="F683" s="139"/>
      <c r="G683" s="139"/>
    </row>
    <row r="684" spans="1:7" ht="14.25" customHeight="1">
      <c r="A684" s="170"/>
      <c r="B684" s="171"/>
      <c r="C684" s="170"/>
      <c r="D684" s="172"/>
      <c r="E684" s="139"/>
      <c r="F684" s="139"/>
      <c r="G684" s="139"/>
    </row>
    <row r="685" spans="1:7" ht="14.25" customHeight="1">
      <c r="A685" s="170"/>
      <c r="B685" s="171"/>
      <c r="C685" s="170"/>
      <c r="D685" s="172"/>
      <c r="E685" s="139"/>
      <c r="F685" s="139"/>
      <c r="G685" s="139"/>
    </row>
    <row r="686" spans="1:7" ht="14.25" customHeight="1">
      <c r="A686" s="170"/>
      <c r="B686" s="171"/>
      <c r="C686" s="170"/>
      <c r="D686" s="172"/>
      <c r="E686" s="139"/>
      <c r="F686" s="139"/>
      <c r="G686" s="139"/>
    </row>
    <row r="687" spans="1:7" ht="14.25" customHeight="1">
      <c r="A687" s="170"/>
      <c r="B687" s="171"/>
      <c r="C687" s="170"/>
      <c r="D687" s="172"/>
      <c r="E687" s="139"/>
      <c r="F687" s="139"/>
      <c r="G687" s="139"/>
    </row>
    <row r="688" spans="1:7" ht="14.25" customHeight="1">
      <c r="A688" s="170"/>
      <c r="B688" s="171"/>
      <c r="C688" s="170"/>
      <c r="D688" s="172"/>
      <c r="E688" s="139"/>
      <c r="F688" s="139"/>
      <c r="G688" s="139"/>
    </row>
    <row r="689" spans="1:7" ht="14.25" customHeight="1">
      <c r="A689" s="170"/>
      <c r="B689" s="171"/>
      <c r="C689" s="170"/>
      <c r="D689" s="172"/>
      <c r="E689" s="139"/>
      <c r="F689" s="139"/>
      <c r="G689" s="139"/>
    </row>
    <row r="690" spans="1:7" ht="14.25" customHeight="1">
      <c r="A690" s="170"/>
      <c r="B690" s="171"/>
      <c r="C690" s="170"/>
      <c r="D690" s="172"/>
      <c r="E690" s="139"/>
      <c r="F690" s="168"/>
      <c r="G690" s="169"/>
    </row>
    <row r="691" spans="1:7" ht="14.25" customHeight="1">
      <c r="A691" s="170"/>
      <c r="B691" s="171"/>
      <c r="C691" s="170"/>
      <c r="D691" s="172"/>
      <c r="E691" s="139"/>
      <c r="F691" s="139"/>
      <c r="G691" s="139"/>
    </row>
    <row r="692" spans="1:7" ht="14.25" customHeight="1">
      <c r="A692" s="170"/>
      <c r="B692" s="171"/>
      <c r="C692" s="170"/>
      <c r="D692" s="173"/>
      <c r="E692" s="139"/>
      <c r="F692" s="139"/>
      <c r="G692" s="139"/>
    </row>
    <row r="693" spans="1:7" ht="14.25" customHeight="1">
      <c r="A693" s="170"/>
      <c r="B693" s="171"/>
      <c r="C693" s="170"/>
      <c r="D693" s="172"/>
      <c r="E693" s="139"/>
      <c r="F693" s="139"/>
      <c r="G693" s="139"/>
    </row>
    <row r="694" spans="1:7" ht="14.25" customHeight="1">
      <c r="A694" s="170"/>
      <c r="B694" s="171"/>
      <c r="C694" s="170"/>
      <c r="D694" s="172"/>
      <c r="E694" s="139"/>
      <c r="F694" s="139"/>
      <c r="G694" s="139"/>
    </row>
    <row r="695" spans="1:7" ht="14.25" customHeight="1">
      <c r="A695" s="170"/>
      <c r="B695" s="171"/>
      <c r="C695" s="170"/>
      <c r="D695" s="172"/>
      <c r="E695" s="139"/>
      <c r="F695" s="168"/>
      <c r="G695" s="169"/>
    </row>
    <row r="696" spans="1:7" ht="14.25" customHeight="1">
      <c r="A696" s="170"/>
      <c r="B696" s="171"/>
      <c r="C696" s="170"/>
      <c r="D696" s="172"/>
      <c r="E696" s="139"/>
      <c r="F696" s="139"/>
      <c r="G696" s="139"/>
    </row>
    <row r="697" spans="1:7" ht="14.25" customHeight="1">
      <c r="A697" s="170"/>
      <c r="B697" s="171"/>
      <c r="C697" s="170"/>
      <c r="D697" s="173"/>
      <c r="E697" s="139"/>
      <c r="F697" s="139"/>
      <c r="G697" s="139"/>
    </row>
    <row r="698" spans="1:7" ht="14.25" customHeight="1">
      <c r="A698" s="170"/>
      <c r="B698" s="171"/>
      <c r="C698" s="170"/>
      <c r="D698" s="172"/>
      <c r="E698" s="139"/>
      <c r="F698" s="139"/>
      <c r="G698" s="139"/>
    </row>
    <row r="699" spans="1:7" ht="14.25" customHeight="1">
      <c r="A699" s="170"/>
      <c r="B699" s="171"/>
      <c r="C699" s="170"/>
      <c r="D699" s="172"/>
      <c r="E699" s="139"/>
      <c r="F699" s="139"/>
      <c r="G699" s="139"/>
    </row>
    <row r="700" spans="1:7" ht="14.25" customHeight="1">
      <c r="A700" s="170"/>
      <c r="B700" s="171"/>
      <c r="C700" s="170"/>
      <c r="D700" s="172"/>
      <c r="E700" s="139"/>
      <c r="F700" s="139"/>
      <c r="G700" s="139"/>
    </row>
    <row r="701" spans="1:7" ht="14.25" customHeight="1">
      <c r="A701" s="170"/>
      <c r="B701" s="171"/>
      <c r="C701" s="170"/>
      <c r="D701" s="172"/>
      <c r="E701" s="139"/>
      <c r="F701" s="139"/>
      <c r="G701" s="139"/>
    </row>
    <row r="702" spans="1:7" ht="14.25" customHeight="1">
      <c r="A702" s="170"/>
      <c r="B702" s="171"/>
      <c r="C702" s="170"/>
      <c r="D702" s="172"/>
      <c r="E702" s="139"/>
      <c r="F702" s="139"/>
      <c r="G702" s="139"/>
    </row>
    <row r="703" spans="1:7" ht="14.25" customHeight="1">
      <c r="A703" s="170"/>
      <c r="B703" s="171"/>
      <c r="C703" s="170"/>
      <c r="D703" s="172"/>
      <c r="E703" s="139"/>
      <c r="F703" s="139"/>
      <c r="G703" s="139"/>
    </row>
    <row r="704" spans="1:7" ht="14.25" customHeight="1">
      <c r="A704" s="170"/>
      <c r="B704" s="171"/>
      <c r="C704" s="170"/>
      <c r="D704" s="172"/>
      <c r="E704" s="139"/>
      <c r="F704" s="168"/>
      <c r="G704" s="169"/>
    </row>
    <row r="705" spans="1:7" ht="14.25" customHeight="1">
      <c r="A705" s="170"/>
      <c r="B705" s="171"/>
      <c r="C705" s="170"/>
      <c r="D705" s="172"/>
      <c r="E705" s="139"/>
      <c r="F705" s="139"/>
      <c r="G705" s="139"/>
    </row>
    <row r="706" spans="1:7" ht="14.25" customHeight="1">
      <c r="A706" s="170"/>
      <c r="B706" s="171"/>
      <c r="C706" s="170"/>
      <c r="D706" s="172"/>
      <c r="E706" s="139"/>
      <c r="F706" s="139"/>
      <c r="G706" s="139"/>
    </row>
    <row r="707" spans="1:7" ht="14.25" customHeight="1">
      <c r="A707" s="170"/>
      <c r="B707" s="171"/>
      <c r="C707" s="170"/>
      <c r="D707" s="173"/>
      <c r="E707" s="139"/>
      <c r="F707" s="139"/>
      <c r="G707" s="139"/>
    </row>
    <row r="708" spans="1:7" ht="14.25" customHeight="1">
      <c r="A708" s="170"/>
      <c r="B708" s="171"/>
      <c r="C708" s="170"/>
      <c r="D708" s="172"/>
      <c r="E708" s="139"/>
      <c r="F708" s="139"/>
      <c r="G708" s="139"/>
    </row>
    <row r="709" spans="1:7" ht="14.25" customHeight="1">
      <c r="A709" s="170"/>
      <c r="B709" s="171"/>
      <c r="C709" s="170"/>
      <c r="D709" s="172"/>
      <c r="E709" s="139"/>
      <c r="F709" s="139"/>
      <c r="G709" s="139"/>
    </row>
    <row r="710" spans="1:7" ht="14.25" customHeight="1">
      <c r="A710" s="170"/>
      <c r="B710" s="171"/>
      <c r="C710" s="170"/>
      <c r="D710" s="172"/>
      <c r="E710" s="139"/>
      <c r="F710" s="139"/>
      <c r="G710" s="139"/>
    </row>
    <row r="711" spans="1:7" ht="14.25" customHeight="1">
      <c r="A711" s="170"/>
      <c r="B711" s="171"/>
      <c r="C711" s="170"/>
      <c r="D711" s="172"/>
      <c r="E711" s="139"/>
      <c r="F711" s="139"/>
      <c r="G711" s="139"/>
    </row>
    <row r="712" spans="1:7" ht="14.25" customHeight="1">
      <c r="A712" s="170"/>
      <c r="B712" s="171"/>
      <c r="C712" s="170"/>
      <c r="D712" s="172"/>
      <c r="E712" s="139"/>
      <c r="F712" s="139"/>
      <c r="G712" s="139"/>
    </row>
    <row r="713" spans="1:7" ht="14.25" customHeight="1">
      <c r="A713" s="170"/>
      <c r="B713" s="171"/>
      <c r="C713" s="170"/>
      <c r="D713" s="172"/>
      <c r="E713" s="139"/>
      <c r="F713" s="139"/>
      <c r="G713" s="139"/>
    </row>
    <row r="714" spans="1:7" ht="14.25" customHeight="1">
      <c r="A714" s="170"/>
      <c r="B714" s="171"/>
      <c r="C714" s="170"/>
      <c r="D714" s="172"/>
      <c r="E714" s="139"/>
      <c r="F714" s="139"/>
      <c r="G714" s="139"/>
    </row>
    <row r="715" spans="1:7" ht="14.25" customHeight="1">
      <c r="A715" s="170"/>
      <c r="B715" s="171"/>
      <c r="C715" s="170"/>
      <c r="D715" s="172"/>
      <c r="E715" s="139"/>
      <c r="F715" s="139"/>
      <c r="G715" s="139"/>
    </row>
    <row r="716" spans="1:7" ht="14.25" customHeight="1">
      <c r="A716" s="170"/>
      <c r="B716" s="171"/>
      <c r="C716" s="170"/>
      <c r="D716" s="172"/>
      <c r="E716" s="139"/>
      <c r="F716" s="139"/>
      <c r="G716" s="139"/>
    </row>
    <row r="717" spans="1:7" ht="14.25" customHeight="1">
      <c r="A717" s="170"/>
      <c r="B717" s="171"/>
      <c r="C717" s="170"/>
      <c r="D717" s="172"/>
      <c r="E717" s="139"/>
      <c r="F717" s="139"/>
      <c r="G717" s="139"/>
    </row>
    <row r="718" spans="1:7" ht="14.25" customHeight="1">
      <c r="A718" s="170"/>
      <c r="B718" s="171"/>
      <c r="C718" s="170"/>
      <c r="D718" s="172"/>
      <c r="E718" s="139"/>
      <c r="F718" s="168"/>
      <c r="G718" s="169"/>
    </row>
    <row r="719" spans="1:7" ht="14.25" customHeight="1">
      <c r="A719" s="170"/>
      <c r="B719" s="171"/>
      <c r="C719" s="170"/>
      <c r="D719" s="172"/>
      <c r="E719" s="139"/>
      <c r="F719" s="139"/>
      <c r="G719" s="139"/>
    </row>
    <row r="720" spans="1:7" ht="14.25" customHeight="1">
      <c r="A720" s="139"/>
      <c r="B720" s="172"/>
      <c r="C720" s="170"/>
      <c r="D720" s="172"/>
      <c r="E720" s="139"/>
      <c r="F720" s="139"/>
      <c r="G720" s="139"/>
    </row>
    <row r="721" spans="1:7" ht="14.25" customHeight="1">
      <c r="A721" s="139"/>
      <c r="B721" s="172"/>
      <c r="C721" s="170"/>
      <c r="D721" s="172"/>
      <c r="E721" s="139"/>
      <c r="F721" s="139"/>
      <c r="G721" s="139"/>
    </row>
    <row r="722" spans="1:7" ht="14.25" customHeight="1">
      <c r="A722" s="139"/>
      <c r="B722" s="172"/>
      <c r="C722" s="170"/>
      <c r="D722" s="172"/>
      <c r="E722" s="139"/>
      <c r="F722" s="139"/>
      <c r="G722" s="139"/>
    </row>
    <row r="723" spans="1:7" ht="14.25" customHeight="1">
      <c r="A723" s="139"/>
      <c r="B723" s="172"/>
      <c r="C723" s="170"/>
      <c r="D723" s="172"/>
      <c r="E723" s="139"/>
      <c r="F723" s="139"/>
      <c r="G723" s="139"/>
    </row>
    <row r="724" spans="1:7" ht="14.25" customHeight="1">
      <c r="A724" s="139"/>
      <c r="B724" s="172"/>
      <c r="C724" s="170"/>
      <c r="D724" s="172"/>
      <c r="E724" s="139"/>
      <c r="F724" s="139"/>
      <c r="G724" s="139"/>
    </row>
    <row r="725" spans="1:7" ht="14.25" customHeight="1">
      <c r="A725" s="139"/>
      <c r="B725" s="172"/>
      <c r="C725" s="170"/>
      <c r="D725" s="172"/>
      <c r="E725" s="139"/>
      <c r="F725" s="139"/>
      <c r="G725" s="139"/>
    </row>
  </sheetData>
  <sortState xmlns:xlrd2="http://schemas.microsoft.com/office/spreadsheetml/2017/richdata2" ref="A2:D725">
    <sortCondition ref="D262:D725"/>
  </sortState>
  <pageMargins left="0.7" right="0.7" top="0.75" bottom="0.75" header="0.3" footer="0.3"/>
  <pageSetup orientation="portrait" r:id="rId1"/>
  <headerFooter>
    <oddFooter>&amp;C&amp;"Helvetica Neue,Regular"&amp;12&amp;K000000&amp;P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51"/>
  <sheetViews>
    <sheetView showGridLines="0" workbookViewId="0">
      <selection activeCell="H8" sqref="H8"/>
    </sheetView>
  </sheetViews>
  <sheetFormatPr defaultColWidth="8.85546875" defaultRowHeight="14.25" customHeight="1"/>
  <cols>
    <col min="1" max="1" width="5.7109375" style="1" customWidth="1"/>
    <col min="2" max="3" width="6" style="1" customWidth="1"/>
    <col min="4" max="4" width="9.140625" style="1" customWidth="1"/>
    <col min="5" max="5" width="6" style="1" customWidth="1"/>
    <col min="6" max="6" width="8.85546875" style="1" customWidth="1"/>
    <col min="7" max="16384" width="8.85546875" style="1"/>
  </cols>
  <sheetData>
    <row r="1" spans="1:5" ht="14.25" customHeight="1">
      <c r="A1" s="179" t="s">
        <v>269</v>
      </c>
      <c r="B1" s="172"/>
      <c r="C1" s="172"/>
      <c r="D1" s="179" t="s">
        <v>270</v>
      </c>
      <c r="E1" s="172"/>
    </row>
    <row r="2" spans="1:5" ht="14.25" customHeight="1">
      <c r="A2" s="173">
        <v>1</v>
      </c>
      <c r="B2" s="173">
        <v>0</v>
      </c>
      <c r="C2" s="172"/>
      <c r="D2" s="173">
        <v>1</v>
      </c>
      <c r="E2" s="173">
        <v>0</v>
      </c>
    </row>
    <row r="3" spans="1:5" ht="14.25" customHeight="1">
      <c r="A3" s="173">
        <v>2</v>
      </c>
      <c r="B3" s="173">
        <v>0</v>
      </c>
      <c r="C3" s="172"/>
      <c r="D3" s="173">
        <v>2</v>
      </c>
      <c r="E3" s="173">
        <v>0</v>
      </c>
    </row>
    <row r="4" spans="1:5" ht="14.25" customHeight="1">
      <c r="A4" s="173">
        <v>3</v>
      </c>
      <c r="B4" s="173">
        <v>0</v>
      </c>
      <c r="C4" s="172"/>
      <c r="D4" s="173">
        <v>3</v>
      </c>
      <c r="E4" s="173">
        <v>0</v>
      </c>
    </row>
    <row r="5" spans="1:5" ht="14.25" customHeight="1">
      <c r="A5" s="173">
        <v>4</v>
      </c>
      <c r="B5" s="173">
        <v>0</v>
      </c>
      <c r="C5" s="172"/>
      <c r="D5" s="173">
        <v>4</v>
      </c>
      <c r="E5" s="173">
        <v>0</v>
      </c>
    </row>
    <row r="6" spans="1:5" ht="14.25" customHeight="1">
      <c r="A6" s="173">
        <v>5</v>
      </c>
      <c r="B6" s="173">
        <v>0</v>
      </c>
      <c r="C6" s="172"/>
      <c r="D6" s="173">
        <v>5</v>
      </c>
      <c r="E6" s="173">
        <v>0</v>
      </c>
    </row>
    <row r="7" spans="1:5" ht="14.25" customHeight="1">
      <c r="A7" s="173">
        <v>6</v>
      </c>
      <c r="B7" s="173">
        <v>0</v>
      </c>
      <c r="C7" s="172"/>
      <c r="D7" s="173">
        <v>6</v>
      </c>
      <c r="E7" s="173">
        <v>0</v>
      </c>
    </row>
    <row r="8" spans="1:5" ht="14.25" customHeight="1">
      <c r="A8" s="173">
        <v>7</v>
      </c>
      <c r="B8" s="173">
        <v>0</v>
      </c>
      <c r="C8" s="172"/>
      <c r="D8" s="173">
        <v>7</v>
      </c>
      <c r="E8" s="173">
        <v>0</v>
      </c>
    </row>
    <row r="9" spans="1:5" ht="14.25" customHeight="1">
      <c r="A9" s="173">
        <v>8</v>
      </c>
      <c r="B9" s="173">
        <v>0</v>
      </c>
      <c r="C9" s="172"/>
      <c r="D9" s="173">
        <v>8</v>
      </c>
      <c r="E9" s="173">
        <v>0</v>
      </c>
    </row>
    <row r="10" spans="1:5" ht="14.25" customHeight="1">
      <c r="A10" s="173">
        <v>9</v>
      </c>
      <c r="B10" s="173">
        <v>0</v>
      </c>
      <c r="C10" s="172"/>
      <c r="D10" s="173">
        <v>9</v>
      </c>
      <c r="E10" s="173">
        <v>0</v>
      </c>
    </row>
    <row r="11" spans="1:5" ht="14.25" customHeight="1">
      <c r="A11" s="173">
        <v>10</v>
      </c>
      <c r="B11" s="173">
        <v>0</v>
      </c>
      <c r="C11" s="172"/>
      <c r="D11" s="173">
        <v>10</v>
      </c>
      <c r="E11" s="173">
        <v>0</v>
      </c>
    </row>
    <row r="12" spans="1:5" ht="14.25" customHeight="1">
      <c r="A12" s="173">
        <v>11</v>
      </c>
      <c r="B12" s="173">
        <v>0</v>
      </c>
      <c r="C12" s="172"/>
      <c r="D12" s="173">
        <v>11</v>
      </c>
      <c r="E12" s="173">
        <v>0</v>
      </c>
    </row>
    <row r="13" spans="1:5" ht="14.25" customHeight="1">
      <c r="A13" s="173">
        <v>12</v>
      </c>
      <c r="B13" s="173">
        <v>0</v>
      </c>
      <c r="C13" s="172"/>
      <c r="D13" s="173">
        <v>12</v>
      </c>
      <c r="E13" s="173">
        <v>0</v>
      </c>
    </row>
    <row r="14" spans="1:5" ht="14.25" customHeight="1">
      <c r="A14" s="173">
        <v>13</v>
      </c>
      <c r="B14" s="173">
        <v>0</v>
      </c>
      <c r="C14" s="172"/>
      <c r="D14" s="173">
        <v>13</v>
      </c>
      <c r="E14" s="173">
        <v>0</v>
      </c>
    </row>
    <row r="15" spans="1:5" ht="14.25" customHeight="1">
      <c r="A15" s="173">
        <v>14</v>
      </c>
      <c r="B15" s="173">
        <v>0</v>
      </c>
      <c r="C15" s="172"/>
      <c r="D15" s="173">
        <v>14</v>
      </c>
      <c r="E15" s="173">
        <v>0</v>
      </c>
    </row>
    <row r="16" spans="1:5" ht="14.25" customHeight="1">
      <c r="A16" s="173">
        <v>15</v>
      </c>
      <c r="B16" s="173">
        <v>0</v>
      </c>
      <c r="C16" s="172"/>
      <c r="D16" s="173">
        <v>15</v>
      </c>
      <c r="E16" s="173">
        <v>0</v>
      </c>
    </row>
    <row r="17" spans="1:5" ht="14.25" customHeight="1">
      <c r="A17" s="173">
        <v>16</v>
      </c>
      <c r="B17" s="173">
        <v>0</v>
      </c>
      <c r="C17" s="172"/>
      <c r="D17" s="173">
        <v>16</v>
      </c>
      <c r="E17" s="173">
        <v>0</v>
      </c>
    </row>
    <row r="18" spans="1:5" ht="14.25" customHeight="1">
      <c r="A18" s="173">
        <v>17</v>
      </c>
      <c r="B18" s="173">
        <v>0</v>
      </c>
      <c r="C18" s="172"/>
      <c r="D18" s="173">
        <v>17</v>
      </c>
      <c r="E18" s="173">
        <v>0</v>
      </c>
    </row>
    <row r="19" spans="1:5" ht="14.25" customHeight="1">
      <c r="A19" s="173">
        <v>18</v>
      </c>
      <c r="B19" s="173">
        <v>0</v>
      </c>
      <c r="C19" s="172"/>
      <c r="D19" s="173">
        <v>18</v>
      </c>
      <c r="E19" s="173">
        <v>0</v>
      </c>
    </row>
    <row r="20" spans="1:5" ht="14.25" customHeight="1">
      <c r="A20" s="173">
        <v>19</v>
      </c>
      <c r="B20" s="173">
        <v>0</v>
      </c>
      <c r="C20" s="172"/>
      <c r="D20" s="173">
        <v>19</v>
      </c>
      <c r="E20" s="173">
        <v>0</v>
      </c>
    </row>
    <row r="21" spans="1:5" ht="14.25" customHeight="1">
      <c r="A21" s="173">
        <v>20</v>
      </c>
      <c r="B21" s="173">
        <v>0</v>
      </c>
      <c r="C21" s="172"/>
      <c r="D21" s="173">
        <v>20</v>
      </c>
      <c r="E21" s="173">
        <v>0</v>
      </c>
    </row>
    <row r="22" spans="1:5" ht="14.25" customHeight="1">
      <c r="A22" s="173">
        <v>21</v>
      </c>
      <c r="B22" s="173">
        <v>0</v>
      </c>
      <c r="C22" s="172"/>
      <c r="D22" s="173">
        <v>21</v>
      </c>
      <c r="E22" s="173">
        <v>0</v>
      </c>
    </row>
    <row r="23" spans="1:5" ht="14.25" customHeight="1">
      <c r="A23" s="173">
        <v>22</v>
      </c>
      <c r="B23" s="173">
        <v>0</v>
      </c>
      <c r="C23" s="172"/>
      <c r="D23" s="173">
        <v>22</v>
      </c>
      <c r="E23" s="173">
        <v>0</v>
      </c>
    </row>
    <row r="24" spans="1:5" ht="14.25" customHeight="1">
      <c r="A24" s="173">
        <v>23</v>
      </c>
      <c r="B24" s="173">
        <v>0</v>
      </c>
      <c r="C24" s="172"/>
      <c r="D24" s="173">
        <v>23</v>
      </c>
      <c r="E24" s="173">
        <v>0</v>
      </c>
    </row>
    <row r="25" spans="1:5" ht="14.25" customHeight="1">
      <c r="A25" s="173">
        <v>24</v>
      </c>
      <c r="B25" s="173">
        <v>0</v>
      </c>
      <c r="C25" s="172"/>
      <c r="D25" s="173">
        <v>24</v>
      </c>
      <c r="E25" s="173">
        <v>0</v>
      </c>
    </row>
    <row r="26" spans="1:5" ht="14.25" customHeight="1">
      <c r="A26" s="173">
        <v>25</v>
      </c>
      <c r="B26" s="173">
        <v>0</v>
      </c>
      <c r="C26" s="172"/>
      <c r="D26" s="173">
        <v>25</v>
      </c>
      <c r="E26" s="173">
        <v>0</v>
      </c>
    </row>
    <row r="27" spans="1:5" ht="14.25" customHeight="1">
      <c r="A27" s="173">
        <v>26</v>
      </c>
      <c r="B27" s="173">
        <v>0</v>
      </c>
      <c r="C27" s="172"/>
      <c r="D27" s="173">
        <v>26</v>
      </c>
      <c r="E27" s="173">
        <v>0</v>
      </c>
    </row>
    <row r="28" spans="1:5" ht="14.25" customHeight="1">
      <c r="A28" s="173">
        <v>27</v>
      </c>
      <c r="B28" s="173">
        <v>0</v>
      </c>
      <c r="C28" s="172"/>
      <c r="D28" s="173">
        <v>27</v>
      </c>
      <c r="E28" s="173">
        <v>0</v>
      </c>
    </row>
    <row r="29" spans="1:5" ht="14.25" customHeight="1">
      <c r="A29" s="173">
        <v>28</v>
      </c>
      <c r="B29" s="173">
        <v>0</v>
      </c>
      <c r="C29" s="172"/>
      <c r="D29" s="173">
        <v>28</v>
      </c>
      <c r="E29" s="173">
        <v>0</v>
      </c>
    </row>
    <row r="30" spans="1:5" ht="14.25" customHeight="1">
      <c r="A30" s="173">
        <v>29</v>
      </c>
      <c r="B30" s="173">
        <v>0</v>
      </c>
      <c r="C30" s="172"/>
      <c r="D30" s="173">
        <v>29</v>
      </c>
      <c r="E30" s="173">
        <v>0</v>
      </c>
    </row>
    <row r="31" spans="1:5" ht="14.25" customHeight="1">
      <c r="A31" s="173">
        <v>30</v>
      </c>
      <c r="B31" s="173">
        <v>0</v>
      </c>
      <c r="C31" s="172"/>
      <c r="D31" s="173">
        <v>30</v>
      </c>
      <c r="E31" s="173">
        <v>0</v>
      </c>
    </row>
    <row r="32" spans="1:5" ht="14.25" customHeight="1">
      <c r="A32" s="173">
        <v>31</v>
      </c>
      <c r="B32" s="173">
        <v>0</v>
      </c>
      <c r="C32" s="172"/>
      <c r="D32" s="173">
        <v>31</v>
      </c>
      <c r="E32" s="173">
        <v>0</v>
      </c>
    </row>
    <row r="33" spans="1:5" ht="14.25" customHeight="1">
      <c r="A33" s="173">
        <v>32</v>
      </c>
      <c r="B33" s="173">
        <v>0</v>
      </c>
      <c r="C33" s="172"/>
      <c r="D33" s="173">
        <v>32</v>
      </c>
      <c r="E33" s="173">
        <v>0</v>
      </c>
    </row>
    <row r="34" spans="1:5" ht="14.25" customHeight="1">
      <c r="A34" s="173">
        <v>33</v>
      </c>
      <c r="B34" s="173">
        <v>0</v>
      </c>
      <c r="C34" s="172"/>
      <c r="D34" s="173">
        <v>33</v>
      </c>
      <c r="E34" s="173">
        <v>0</v>
      </c>
    </row>
    <row r="35" spans="1:5" ht="14.25" customHeight="1">
      <c r="A35" s="173">
        <v>34</v>
      </c>
      <c r="B35" s="173">
        <v>0</v>
      </c>
      <c r="C35" s="172"/>
      <c r="D35" s="173">
        <v>34</v>
      </c>
      <c r="E35" s="173">
        <v>0</v>
      </c>
    </row>
    <row r="36" spans="1:5" ht="14.25" customHeight="1">
      <c r="A36" s="173">
        <v>35</v>
      </c>
      <c r="B36" s="173">
        <v>0</v>
      </c>
      <c r="C36" s="172"/>
      <c r="D36" s="173">
        <v>35</v>
      </c>
      <c r="E36" s="173">
        <v>0</v>
      </c>
    </row>
    <row r="37" spans="1:5" ht="14.25" customHeight="1">
      <c r="A37" s="173">
        <v>36</v>
      </c>
      <c r="B37" s="173">
        <v>0</v>
      </c>
      <c r="C37" s="172"/>
      <c r="D37" s="173">
        <v>36</v>
      </c>
      <c r="E37" s="173">
        <v>0</v>
      </c>
    </row>
    <row r="38" spans="1:5" ht="14.25" customHeight="1">
      <c r="A38" s="173">
        <v>37</v>
      </c>
      <c r="B38" s="173">
        <v>0</v>
      </c>
      <c r="C38" s="172"/>
      <c r="D38" s="173">
        <v>37</v>
      </c>
      <c r="E38" s="173">
        <v>0</v>
      </c>
    </row>
    <row r="39" spans="1:5" ht="14.25" customHeight="1">
      <c r="A39" s="173">
        <v>38</v>
      </c>
      <c r="B39" s="173">
        <v>0</v>
      </c>
      <c r="C39" s="172"/>
      <c r="D39" s="173">
        <v>38</v>
      </c>
      <c r="E39" s="173">
        <v>0</v>
      </c>
    </row>
    <row r="40" spans="1:5" ht="14.25" customHeight="1">
      <c r="A40" s="173">
        <v>39</v>
      </c>
      <c r="B40" s="173">
        <v>0</v>
      </c>
      <c r="C40" s="172"/>
      <c r="D40" s="173">
        <v>39</v>
      </c>
      <c r="E40" s="173">
        <v>0</v>
      </c>
    </row>
    <row r="41" spans="1:5" ht="14.25" customHeight="1">
      <c r="A41" s="173">
        <v>40</v>
      </c>
      <c r="B41" s="173">
        <v>0</v>
      </c>
      <c r="C41" s="172"/>
      <c r="D41" s="173">
        <v>40</v>
      </c>
      <c r="E41" s="173">
        <v>0</v>
      </c>
    </row>
    <row r="42" spans="1:5" ht="14.25" customHeight="1">
      <c r="A42" s="173">
        <v>41</v>
      </c>
      <c r="B42" s="173">
        <v>0</v>
      </c>
      <c r="C42" s="172"/>
      <c r="D42" s="173">
        <v>41</v>
      </c>
      <c r="E42" s="173">
        <v>0</v>
      </c>
    </row>
    <row r="43" spans="1:5" ht="14.25" customHeight="1">
      <c r="A43" s="173">
        <v>42</v>
      </c>
      <c r="B43" s="173">
        <v>0</v>
      </c>
      <c r="C43" s="172"/>
      <c r="D43" s="173">
        <v>42</v>
      </c>
      <c r="E43" s="173">
        <v>0</v>
      </c>
    </row>
    <row r="44" spans="1:5" ht="14.25" customHeight="1">
      <c r="A44" s="173">
        <v>43</v>
      </c>
      <c r="B44" s="173">
        <v>0</v>
      </c>
      <c r="C44" s="172"/>
      <c r="D44" s="173">
        <v>43</v>
      </c>
      <c r="E44" s="173">
        <v>0</v>
      </c>
    </row>
    <row r="45" spans="1:5" ht="14.25" customHeight="1">
      <c r="A45" s="173">
        <v>44</v>
      </c>
      <c r="B45" s="173">
        <v>0</v>
      </c>
      <c r="C45" s="172"/>
      <c r="D45" s="173">
        <v>44</v>
      </c>
      <c r="E45" s="173">
        <v>0</v>
      </c>
    </row>
    <row r="46" spans="1:5" ht="14.25" customHeight="1">
      <c r="A46" s="173">
        <v>45</v>
      </c>
      <c r="B46" s="173">
        <v>0</v>
      </c>
      <c r="C46" s="172"/>
      <c r="D46" s="173">
        <v>45</v>
      </c>
      <c r="E46" s="173">
        <v>0</v>
      </c>
    </row>
    <row r="47" spans="1:5" ht="14.25" customHeight="1">
      <c r="A47" s="173">
        <v>46</v>
      </c>
      <c r="B47" s="173">
        <v>0</v>
      </c>
      <c r="C47" s="172"/>
      <c r="D47" s="173">
        <v>46</v>
      </c>
      <c r="E47" s="173">
        <v>0</v>
      </c>
    </row>
    <row r="48" spans="1:5" ht="14.25" customHeight="1">
      <c r="A48" s="173">
        <v>47</v>
      </c>
      <c r="B48" s="173">
        <v>0</v>
      </c>
      <c r="C48" s="172"/>
      <c r="D48" s="173">
        <v>47</v>
      </c>
      <c r="E48" s="173">
        <v>0</v>
      </c>
    </row>
    <row r="49" spans="1:5" ht="14.25" customHeight="1">
      <c r="A49" s="173">
        <v>48</v>
      </c>
      <c r="B49" s="173">
        <v>0</v>
      </c>
      <c r="C49" s="172"/>
      <c r="D49" s="173">
        <v>48</v>
      </c>
      <c r="E49" s="173">
        <v>0</v>
      </c>
    </row>
    <row r="50" spans="1:5" ht="14.25" customHeight="1">
      <c r="A50" s="173">
        <v>49</v>
      </c>
      <c r="B50" s="173">
        <v>0</v>
      </c>
      <c r="C50" s="172"/>
      <c r="D50" s="173">
        <v>49</v>
      </c>
      <c r="E50" s="173">
        <v>0</v>
      </c>
    </row>
    <row r="51" spans="1:5" ht="14.25" customHeight="1">
      <c r="A51" s="173">
        <v>50</v>
      </c>
      <c r="B51" s="173">
        <v>0</v>
      </c>
      <c r="C51" s="172"/>
      <c r="D51" s="173">
        <v>50</v>
      </c>
      <c r="E51" s="173">
        <v>0</v>
      </c>
    </row>
    <row r="52" spans="1:5" ht="14.25" customHeight="1">
      <c r="A52" s="173">
        <v>51</v>
      </c>
      <c r="B52" s="173">
        <v>0</v>
      </c>
      <c r="C52" s="172"/>
      <c r="D52" s="173">
        <v>51</v>
      </c>
      <c r="E52" s="173">
        <v>0</v>
      </c>
    </row>
    <row r="53" spans="1:5" ht="14.25" customHeight="1">
      <c r="A53" s="173">
        <v>52</v>
      </c>
      <c r="B53" s="173">
        <v>0</v>
      </c>
      <c r="C53" s="172"/>
      <c r="D53" s="173">
        <v>52</v>
      </c>
      <c r="E53" s="173">
        <v>0</v>
      </c>
    </row>
    <row r="54" spans="1:5" ht="14.25" customHeight="1">
      <c r="A54" s="173">
        <v>53</v>
      </c>
      <c r="B54" s="173">
        <v>0</v>
      </c>
      <c r="C54" s="172"/>
      <c r="D54" s="173">
        <v>53</v>
      </c>
      <c r="E54" s="173">
        <v>0</v>
      </c>
    </row>
    <row r="55" spans="1:5" ht="14.25" customHeight="1">
      <c r="A55" s="173">
        <v>54</v>
      </c>
      <c r="B55" s="173">
        <v>0</v>
      </c>
      <c r="C55" s="172"/>
      <c r="D55" s="173">
        <v>54</v>
      </c>
      <c r="E55" s="173">
        <v>0</v>
      </c>
    </row>
    <row r="56" spans="1:5" ht="14.25" customHeight="1">
      <c r="A56" s="173">
        <v>55</v>
      </c>
      <c r="B56" s="173">
        <v>0</v>
      </c>
      <c r="C56" s="172"/>
      <c r="D56" s="173">
        <v>55</v>
      </c>
      <c r="E56" s="173">
        <v>0</v>
      </c>
    </row>
    <row r="57" spans="1:5" ht="14.25" customHeight="1">
      <c r="A57" s="173">
        <v>56</v>
      </c>
      <c r="B57" s="173">
        <v>0</v>
      </c>
      <c r="C57" s="172"/>
      <c r="D57" s="173">
        <v>56</v>
      </c>
      <c r="E57" s="173">
        <v>0</v>
      </c>
    </row>
    <row r="58" spans="1:5" ht="14.25" customHeight="1">
      <c r="A58" s="173">
        <v>57</v>
      </c>
      <c r="B58" s="173">
        <v>0</v>
      </c>
      <c r="C58" s="172"/>
      <c r="D58" s="173">
        <v>57</v>
      </c>
      <c r="E58" s="173">
        <v>0</v>
      </c>
    </row>
    <row r="59" spans="1:5" ht="14.25" customHeight="1">
      <c r="A59" s="173">
        <v>58</v>
      </c>
      <c r="B59" s="173">
        <v>0</v>
      </c>
      <c r="C59" s="172"/>
      <c r="D59" s="173">
        <v>58</v>
      </c>
      <c r="E59" s="173">
        <v>0</v>
      </c>
    </row>
    <row r="60" spans="1:5" ht="14.25" customHeight="1">
      <c r="A60" s="173">
        <v>59</v>
      </c>
      <c r="B60" s="173">
        <v>0</v>
      </c>
      <c r="C60" s="172"/>
      <c r="D60" s="173">
        <v>59</v>
      </c>
      <c r="E60" s="173">
        <v>0</v>
      </c>
    </row>
    <row r="61" spans="1:5" ht="14.25" customHeight="1">
      <c r="A61" s="173">
        <v>60</v>
      </c>
      <c r="B61" s="173">
        <v>0</v>
      </c>
      <c r="C61" s="172"/>
      <c r="D61" s="173">
        <v>60</v>
      </c>
      <c r="E61" s="173">
        <v>0</v>
      </c>
    </row>
    <row r="62" spans="1:5" ht="14.25" customHeight="1">
      <c r="A62" s="173">
        <v>61</v>
      </c>
      <c r="B62" s="173">
        <v>0</v>
      </c>
      <c r="C62" s="172"/>
      <c r="D62" s="173">
        <v>61</v>
      </c>
      <c r="E62" s="173">
        <v>0</v>
      </c>
    </row>
    <row r="63" spans="1:5" ht="14.25" customHeight="1">
      <c r="A63" s="173">
        <v>62</v>
      </c>
      <c r="B63" s="173">
        <v>0</v>
      </c>
      <c r="C63" s="172"/>
      <c r="D63" s="173">
        <v>62</v>
      </c>
      <c r="E63" s="173">
        <v>0</v>
      </c>
    </row>
    <row r="64" spans="1:5" ht="14.25" customHeight="1">
      <c r="A64" s="173">
        <v>63</v>
      </c>
      <c r="B64" s="173">
        <v>0</v>
      </c>
      <c r="C64" s="172"/>
      <c r="D64" s="173">
        <v>63</v>
      </c>
      <c r="E64" s="173">
        <v>0</v>
      </c>
    </row>
    <row r="65" spans="1:5" ht="14.25" customHeight="1">
      <c r="A65" s="173">
        <v>64</v>
      </c>
      <c r="B65" s="173">
        <v>0</v>
      </c>
      <c r="C65" s="172"/>
      <c r="D65" s="173">
        <v>64</v>
      </c>
      <c r="E65" s="173">
        <v>0</v>
      </c>
    </row>
    <row r="66" spans="1:5" ht="14.25" customHeight="1">
      <c r="A66" s="173">
        <v>65</v>
      </c>
      <c r="B66" s="173">
        <v>0</v>
      </c>
      <c r="C66" s="172"/>
      <c r="D66" s="173">
        <v>65</v>
      </c>
      <c r="E66" s="173">
        <v>0</v>
      </c>
    </row>
    <row r="67" spans="1:5" ht="14.25" customHeight="1">
      <c r="A67" s="173">
        <v>66</v>
      </c>
      <c r="B67" s="173">
        <v>0</v>
      </c>
      <c r="C67" s="172"/>
      <c r="D67" s="173">
        <v>66</v>
      </c>
      <c r="E67" s="173">
        <v>0</v>
      </c>
    </row>
    <row r="68" spans="1:5" ht="14.25" customHeight="1">
      <c r="A68" s="173">
        <v>67</v>
      </c>
      <c r="B68" s="173">
        <v>0</v>
      </c>
      <c r="C68" s="172"/>
      <c r="D68" s="173">
        <v>67</v>
      </c>
      <c r="E68" s="173">
        <v>0</v>
      </c>
    </row>
    <row r="69" spans="1:5" ht="14.25" customHeight="1">
      <c r="A69" s="173">
        <v>68</v>
      </c>
      <c r="B69" s="173">
        <v>0</v>
      </c>
      <c r="C69" s="172"/>
      <c r="D69" s="173">
        <v>68</v>
      </c>
      <c r="E69" s="173">
        <v>0</v>
      </c>
    </row>
    <row r="70" spans="1:5" ht="14.25" customHeight="1">
      <c r="A70" s="173">
        <v>69</v>
      </c>
      <c r="B70" s="173">
        <v>0</v>
      </c>
      <c r="C70" s="172"/>
      <c r="D70" s="173">
        <v>69</v>
      </c>
      <c r="E70" s="173">
        <v>0</v>
      </c>
    </row>
    <row r="71" spans="1:5" ht="14.25" customHeight="1">
      <c r="A71" s="173">
        <v>70</v>
      </c>
      <c r="B71" s="173">
        <v>0</v>
      </c>
      <c r="C71" s="172"/>
      <c r="D71" s="173">
        <v>70</v>
      </c>
      <c r="E71" s="173">
        <v>0</v>
      </c>
    </row>
    <row r="72" spans="1:5" ht="14.25" customHeight="1">
      <c r="A72" s="173">
        <v>71</v>
      </c>
      <c r="B72" s="173">
        <v>0</v>
      </c>
      <c r="C72" s="172"/>
      <c r="D72" s="173">
        <v>71</v>
      </c>
      <c r="E72" s="173">
        <v>0</v>
      </c>
    </row>
    <row r="73" spans="1:5" ht="14.25" customHeight="1">
      <c r="A73" s="173">
        <v>72</v>
      </c>
      <c r="B73" s="173">
        <v>0</v>
      </c>
      <c r="C73" s="172"/>
      <c r="D73" s="173">
        <v>72</v>
      </c>
      <c r="E73" s="173">
        <v>0</v>
      </c>
    </row>
    <row r="74" spans="1:5" ht="14.25" customHeight="1">
      <c r="A74" s="173">
        <v>73</v>
      </c>
      <c r="B74" s="173">
        <v>0</v>
      </c>
      <c r="C74" s="172"/>
      <c r="D74" s="173">
        <v>73</v>
      </c>
      <c r="E74" s="173">
        <v>0</v>
      </c>
    </row>
    <row r="75" spans="1:5" ht="14.25" customHeight="1">
      <c r="A75" s="173">
        <v>74</v>
      </c>
      <c r="B75" s="173">
        <v>0</v>
      </c>
      <c r="C75" s="172"/>
      <c r="D75" s="173">
        <v>74</v>
      </c>
      <c r="E75" s="173">
        <v>0</v>
      </c>
    </row>
    <row r="76" spans="1:5" ht="14.25" customHeight="1">
      <c r="A76" s="173">
        <v>75</v>
      </c>
      <c r="B76" s="173">
        <v>0</v>
      </c>
      <c r="C76" s="172"/>
      <c r="D76" s="173">
        <v>75</v>
      </c>
      <c r="E76" s="173">
        <v>0</v>
      </c>
    </row>
    <row r="77" spans="1:5" ht="14.25" customHeight="1">
      <c r="A77" s="173">
        <v>76</v>
      </c>
      <c r="B77" s="173">
        <v>0</v>
      </c>
      <c r="C77" s="172"/>
      <c r="D77" s="173">
        <v>76</v>
      </c>
      <c r="E77" s="173">
        <v>0</v>
      </c>
    </row>
    <row r="78" spans="1:5" ht="14.25" customHeight="1">
      <c r="A78" s="173">
        <v>77</v>
      </c>
      <c r="B78" s="173">
        <v>0</v>
      </c>
      <c r="C78" s="172"/>
      <c r="D78" s="173">
        <v>77</v>
      </c>
      <c r="E78" s="173">
        <v>0</v>
      </c>
    </row>
    <row r="79" spans="1:5" ht="14.25" customHeight="1">
      <c r="A79" s="173">
        <v>78</v>
      </c>
      <c r="B79" s="173">
        <v>0</v>
      </c>
      <c r="C79" s="172"/>
      <c r="D79" s="173">
        <v>78</v>
      </c>
      <c r="E79" s="173">
        <v>0</v>
      </c>
    </row>
    <row r="80" spans="1:5" ht="14.25" customHeight="1">
      <c r="A80" s="173">
        <v>79</v>
      </c>
      <c r="B80" s="173">
        <v>0</v>
      </c>
      <c r="C80" s="172"/>
      <c r="D80" s="173">
        <v>79</v>
      </c>
      <c r="E80" s="173">
        <v>0</v>
      </c>
    </row>
    <row r="81" spans="1:5" ht="14.25" customHeight="1">
      <c r="A81" s="173">
        <v>80</v>
      </c>
      <c r="B81" s="173">
        <v>0</v>
      </c>
      <c r="C81" s="172"/>
      <c r="D81" s="173">
        <v>80</v>
      </c>
      <c r="E81" s="173">
        <v>0</v>
      </c>
    </row>
    <row r="82" spans="1:5" ht="14.25" customHeight="1">
      <c r="A82" s="173">
        <v>81</v>
      </c>
      <c r="B82" s="173">
        <v>0</v>
      </c>
      <c r="C82" s="172"/>
      <c r="D82" s="173">
        <v>81</v>
      </c>
      <c r="E82" s="173">
        <v>0</v>
      </c>
    </row>
    <row r="83" spans="1:5" ht="14.25" customHeight="1">
      <c r="A83" s="173">
        <v>82</v>
      </c>
      <c r="B83" s="173">
        <v>0</v>
      </c>
      <c r="C83" s="172"/>
      <c r="D83" s="173">
        <v>82</v>
      </c>
      <c r="E83" s="173">
        <v>0</v>
      </c>
    </row>
    <row r="84" spans="1:5" ht="14.25" customHeight="1">
      <c r="A84" s="173">
        <v>83</v>
      </c>
      <c r="B84" s="173">
        <v>0</v>
      </c>
      <c r="C84" s="172"/>
      <c r="D84" s="173">
        <v>83</v>
      </c>
      <c r="E84" s="173">
        <v>0</v>
      </c>
    </row>
    <row r="85" spans="1:5" ht="14.25" customHeight="1">
      <c r="A85" s="173">
        <v>84</v>
      </c>
      <c r="B85" s="173">
        <v>0</v>
      </c>
      <c r="C85" s="172"/>
      <c r="D85" s="173">
        <v>84</v>
      </c>
      <c r="E85" s="173">
        <v>0</v>
      </c>
    </row>
    <row r="86" spans="1:5" ht="14.25" customHeight="1">
      <c r="A86" s="173">
        <v>85</v>
      </c>
      <c r="B86" s="173">
        <v>0</v>
      </c>
      <c r="C86" s="172"/>
      <c r="D86" s="173">
        <v>85</v>
      </c>
      <c r="E86" s="173">
        <v>0</v>
      </c>
    </row>
    <row r="87" spans="1:5" ht="14.25" customHeight="1">
      <c r="A87" s="173">
        <v>86</v>
      </c>
      <c r="B87" s="173">
        <v>0</v>
      </c>
      <c r="C87" s="172"/>
      <c r="D87" s="173">
        <v>86</v>
      </c>
      <c r="E87" s="173">
        <v>0</v>
      </c>
    </row>
    <row r="88" spans="1:5" ht="14.25" customHeight="1">
      <c r="A88" s="173">
        <v>87</v>
      </c>
      <c r="B88" s="173">
        <v>0</v>
      </c>
      <c r="C88" s="172"/>
      <c r="D88" s="173">
        <v>87</v>
      </c>
      <c r="E88" s="173">
        <v>0</v>
      </c>
    </row>
    <row r="89" spans="1:5" ht="14.25" customHeight="1">
      <c r="A89" s="173">
        <v>88</v>
      </c>
      <c r="B89" s="173">
        <v>0</v>
      </c>
      <c r="C89" s="172"/>
      <c r="D89" s="173">
        <v>88</v>
      </c>
      <c r="E89" s="173">
        <v>0</v>
      </c>
    </row>
    <row r="90" spans="1:5" ht="14.25" customHeight="1">
      <c r="A90" s="173">
        <v>89</v>
      </c>
      <c r="B90" s="173">
        <v>0</v>
      </c>
      <c r="C90" s="172"/>
      <c r="D90" s="173">
        <v>89</v>
      </c>
      <c r="E90" s="173">
        <v>0</v>
      </c>
    </row>
    <row r="91" spans="1:5" ht="14.25" customHeight="1">
      <c r="A91" s="173">
        <v>90</v>
      </c>
      <c r="B91" s="173">
        <v>0</v>
      </c>
      <c r="C91" s="172"/>
      <c r="D91" s="173">
        <v>90</v>
      </c>
      <c r="E91" s="173">
        <v>0</v>
      </c>
    </row>
    <row r="92" spans="1:5" ht="14.25" customHeight="1">
      <c r="A92" s="173">
        <v>91</v>
      </c>
      <c r="B92" s="173">
        <v>0</v>
      </c>
      <c r="C92" s="172"/>
      <c r="D92" s="173">
        <v>91</v>
      </c>
      <c r="E92" s="173">
        <v>0</v>
      </c>
    </row>
    <row r="93" spans="1:5" ht="14.25" customHeight="1">
      <c r="A93" s="173">
        <v>92</v>
      </c>
      <c r="B93" s="173">
        <v>0</v>
      </c>
      <c r="C93" s="172"/>
      <c r="D93" s="173">
        <v>92</v>
      </c>
      <c r="E93" s="173">
        <v>0</v>
      </c>
    </row>
    <row r="94" spans="1:5" ht="14.25" customHeight="1">
      <c r="A94" s="173">
        <v>93</v>
      </c>
      <c r="B94" s="173">
        <v>0</v>
      </c>
      <c r="C94" s="172"/>
      <c r="D94" s="173">
        <v>93</v>
      </c>
      <c r="E94" s="173">
        <v>0</v>
      </c>
    </row>
    <row r="95" spans="1:5" ht="14.25" customHeight="1">
      <c r="A95" s="173">
        <v>94</v>
      </c>
      <c r="B95" s="173">
        <v>0</v>
      </c>
      <c r="C95" s="172"/>
      <c r="D95" s="173">
        <v>94</v>
      </c>
      <c r="E95" s="173">
        <v>0</v>
      </c>
    </row>
    <row r="96" spans="1:5" ht="14.25" customHeight="1">
      <c r="A96" s="173">
        <v>95</v>
      </c>
      <c r="B96" s="173">
        <v>0</v>
      </c>
      <c r="C96" s="172"/>
      <c r="D96" s="173">
        <v>95</v>
      </c>
      <c r="E96" s="173">
        <v>0</v>
      </c>
    </row>
    <row r="97" spans="1:5" ht="14.25" customHeight="1">
      <c r="A97" s="173">
        <v>96</v>
      </c>
      <c r="B97" s="173">
        <v>0</v>
      </c>
      <c r="C97" s="172"/>
      <c r="D97" s="173">
        <v>96</v>
      </c>
      <c r="E97" s="173">
        <v>0</v>
      </c>
    </row>
    <row r="98" spans="1:5" ht="14.25" customHeight="1">
      <c r="A98" s="173">
        <v>97</v>
      </c>
      <c r="B98" s="173">
        <v>0</v>
      </c>
      <c r="C98" s="172"/>
      <c r="D98" s="173">
        <v>97</v>
      </c>
      <c r="E98" s="173">
        <v>0</v>
      </c>
    </row>
    <row r="99" spans="1:5" ht="14.25" customHeight="1">
      <c r="A99" s="173">
        <v>98</v>
      </c>
      <c r="B99" s="173">
        <v>0</v>
      </c>
      <c r="C99" s="172"/>
      <c r="D99" s="173">
        <v>98</v>
      </c>
      <c r="E99" s="173">
        <v>0</v>
      </c>
    </row>
    <row r="100" spans="1:5" ht="14.25" customHeight="1">
      <c r="A100" s="173">
        <v>99</v>
      </c>
      <c r="B100" s="173">
        <v>0</v>
      </c>
      <c r="C100" s="172"/>
      <c r="D100" s="173">
        <v>99</v>
      </c>
      <c r="E100" s="173">
        <v>0</v>
      </c>
    </row>
    <row r="101" spans="1:5" ht="14.25" customHeight="1">
      <c r="A101" s="173">
        <v>100</v>
      </c>
      <c r="B101" s="173">
        <v>0</v>
      </c>
      <c r="C101" s="172"/>
      <c r="D101" s="173">
        <v>100</v>
      </c>
      <c r="E101" s="173">
        <v>0</v>
      </c>
    </row>
    <row r="102" spans="1:5" ht="14.25" customHeight="1">
      <c r="A102" s="173">
        <v>101</v>
      </c>
      <c r="B102" s="173">
        <v>0</v>
      </c>
      <c r="C102" s="172"/>
      <c r="D102" s="173">
        <v>101</v>
      </c>
      <c r="E102" s="173">
        <v>0</v>
      </c>
    </row>
    <row r="103" spans="1:5" ht="14.25" customHeight="1">
      <c r="A103" s="173">
        <v>102</v>
      </c>
      <c r="B103" s="173">
        <v>0</v>
      </c>
      <c r="C103" s="172"/>
      <c r="D103" s="173">
        <v>102</v>
      </c>
      <c r="E103" s="173">
        <v>0</v>
      </c>
    </row>
    <row r="104" spans="1:5" ht="14.25" customHeight="1">
      <c r="A104" s="173">
        <v>103</v>
      </c>
      <c r="B104" s="173">
        <v>0</v>
      </c>
      <c r="C104" s="172"/>
      <c r="D104" s="173">
        <v>103</v>
      </c>
      <c r="E104" s="173">
        <v>0</v>
      </c>
    </row>
    <row r="105" spans="1:5" ht="14.25" customHeight="1">
      <c r="A105" s="173">
        <v>104</v>
      </c>
      <c r="B105" s="173">
        <v>0</v>
      </c>
      <c r="C105" s="172"/>
      <c r="D105" s="173">
        <v>104</v>
      </c>
      <c r="E105" s="173">
        <v>0</v>
      </c>
    </row>
    <row r="106" spans="1:5" ht="14.25" customHeight="1">
      <c r="A106" s="173">
        <v>105</v>
      </c>
      <c r="B106" s="173">
        <v>0</v>
      </c>
      <c r="C106" s="172"/>
      <c r="D106" s="173">
        <v>105</v>
      </c>
      <c r="E106" s="173">
        <v>0</v>
      </c>
    </row>
    <row r="107" spans="1:5" ht="14.25" customHeight="1">
      <c r="A107" s="173">
        <v>106</v>
      </c>
      <c r="B107" s="173">
        <v>0</v>
      </c>
      <c r="C107" s="172"/>
      <c r="D107" s="173">
        <v>106</v>
      </c>
      <c r="E107" s="173">
        <v>0</v>
      </c>
    </row>
    <row r="108" spans="1:5" ht="14.25" customHeight="1">
      <c r="A108" s="173">
        <v>107</v>
      </c>
      <c r="B108" s="173">
        <v>0</v>
      </c>
      <c r="C108" s="172"/>
      <c r="D108" s="173">
        <v>107</v>
      </c>
      <c r="E108" s="173">
        <v>0</v>
      </c>
    </row>
    <row r="109" spans="1:5" ht="14.25" customHeight="1">
      <c r="A109" s="173">
        <v>108</v>
      </c>
      <c r="B109" s="173">
        <v>0</v>
      </c>
      <c r="C109" s="172"/>
      <c r="D109" s="173">
        <v>108</v>
      </c>
      <c r="E109" s="173">
        <v>0</v>
      </c>
    </row>
    <row r="110" spans="1:5" ht="14.25" customHeight="1">
      <c r="A110" s="173">
        <v>109</v>
      </c>
      <c r="B110" s="173">
        <v>0</v>
      </c>
      <c r="C110" s="172"/>
      <c r="D110" s="173">
        <v>109</v>
      </c>
      <c r="E110" s="173">
        <v>0</v>
      </c>
    </row>
    <row r="111" spans="1:5" ht="14.25" customHeight="1">
      <c r="A111" s="173">
        <v>110</v>
      </c>
      <c r="B111" s="173">
        <v>0</v>
      </c>
      <c r="C111" s="172"/>
      <c r="D111" s="173">
        <v>110</v>
      </c>
      <c r="E111" s="173">
        <v>0</v>
      </c>
    </row>
    <row r="112" spans="1:5" ht="14.25" customHeight="1">
      <c r="A112" s="173">
        <v>111</v>
      </c>
      <c r="B112" s="173">
        <v>0</v>
      </c>
      <c r="C112" s="172"/>
      <c r="D112" s="173">
        <v>111</v>
      </c>
      <c r="E112" s="173">
        <v>0</v>
      </c>
    </row>
    <row r="113" spans="1:5" ht="14.25" customHeight="1">
      <c r="A113" s="173">
        <v>112</v>
      </c>
      <c r="B113" s="173">
        <v>0</v>
      </c>
      <c r="C113" s="172"/>
      <c r="D113" s="173">
        <v>112</v>
      </c>
      <c r="E113" s="173">
        <v>0</v>
      </c>
    </row>
    <row r="114" spans="1:5" ht="14.25" customHeight="1">
      <c r="A114" s="173">
        <v>113</v>
      </c>
      <c r="B114" s="173">
        <v>0</v>
      </c>
      <c r="C114" s="172"/>
      <c r="D114" s="173">
        <v>113</v>
      </c>
      <c r="E114" s="173">
        <v>0</v>
      </c>
    </row>
    <row r="115" spans="1:5" ht="14.25" customHeight="1">
      <c r="A115" s="173">
        <v>114</v>
      </c>
      <c r="B115" s="173">
        <v>0</v>
      </c>
      <c r="C115" s="172"/>
      <c r="D115" s="173">
        <v>114</v>
      </c>
      <c r="E115" s="173">
        <v>0</v>
      </c>
    </row>
    <row r="116" spans="1:5" ht="14.25" customHeight="1">
      <c r="A116" s="173">
        <v>115</v>
      </c>
      <c r="B116" s="173">
        <v>0</v>
      </c>
      <c r="C116" s="172"/>
      <c r="D116" s="173">
        <v>115</v>
      </c>
      <c r="E116" s="173">
        <v>0</v>
      </c>
    </row>
    <row r="117" spans="1:5" ht="14.25" customHeight="1">
      <c r="A117" s="173">
        <v>116</v>
      </c>
      <c r="B117" s="173">
        <v>0</v>
      </c>
      <c r="C117" s="172"/>
      <c r="D117" s="173">
        <v>116</v>
      </c>
      <c r="E117" s="173">
        <v>0</v>
      </c>
    </row>
    <row r="118" spans="1:5" ht="14.25" customHeight="1">
      <c r="A118" s="173">
        <v>117</v>
      </c>
      <c r="B118" s="173">
        <v>0</v>
      </c>
      <c r="C118" s="172"/>
      <c r="D118" s="173">
        <v>117</v>
      </c>
      <c r="E118" s="173">
        <v>0</v>
      </c>
    </row>
    <row r="119" spans="1:5" ht="14.25" customHeight="1">
      <c r="A119" s="173">
        <v>118</v>
      </c>
      <c r="B119" s="173">
        <v>0</v>
      </c>
      <c r="C119" s="172"/>
      <c r="D119" s="173">
        <v>118</v>
      </c>
      <c r="E119" s="173">
        <v>0</v>
      </c>
    </row>
    <row r="120" spans="1:5" ht="14.25" customHeight="1">
      <c r="A120" s="173">
        <v>119</v>
      </c>
      <c r="B120" s="173">
        <v>0</v>
      </c>
      <c r="C120" s="172"/>
      <c r="D120" s="173">
        <v>119</v>
      </c>
      <c r="E120" s="173">
        <v>0</v>
      </c>
    </row>
    <row r="121" spans="1:5" ht="14.25" customHeight="1">
      <c r="A121" s="173">
        <v>120</v>
      </c>
      <c r="B121" s="173">
        <v>0</v>
      </c>
      <c r="C121" s="172"/>
      <c r="D121" s="173">
        <v>120</v>
      </c>
      <c r="E121" s="173">
        <v>0</v>
      </c>
    </row>
    <row r="122" spans="1:5" ht="14.25" customHeight="1">
      <c r="A122" s="173">
        <v>121</v>
      </c>
      <c r="B122" s="173">
        <v>0</v>
      </c>
      <c r="C122" s="172"/>
      <c r="D122" s="173">
        <v>121</v>
      </c>
      <c r="E122" s="173">
        <v>0</v>
      </c>
    </row>
    <row r="123" spans="1:5" ht="14.25" customHeight="1">
      <c r="A123" s="173">
        <v>122</v>
      </c>
      <c r="B123" s="173">
        <v>0</v>
      </c>
      <c r="C123" s="172"/>
      <c r="D123" s="173">
        <v>122</v>
      </c>
      <c r="E123" s="173">
        <v>0</v>
      </c>
    </row>
    <row r="124" spans="1:5" ht="14.25" customHeight="1">
      <c r="A124" s="173">
        <v>123</v>
      </c>
      <c r="B124" s="173">
        <v>0</v>
      </c>
      <c r="C124" s="172"/>
      <c r="D124" s="173">
        <v>123</v>
      </c>
      <c r="E124" s="173">
        <v>0</v>
      </c>
    </row>
    <row r="125" spans="1:5" ht="14.25" customHeight="1">
      <c r="A125" s="173">
        <v>124</v>
      </c>
      <c r="B125" s="173">
        <v>0</v>
      </c>
      <c r="C125" s="172"/>
      <c r="D125" s="173">
        <v>124</v>
      </c>
      <c r="E125" s="173">
        <v>0</v>
      </c>
    </row>
    <row r="126" spans="1:5" ht="14.25" customHeight="1">
      <c r="A126" s="173">
        <v>125</v>
      </c>
      <c r="B126" s="173">
        <v>0</v>
      </c>
      <c r="C126" s="172"/>
      <c r="D126" s="173">
        <v>125</v>
      </c>
      <c r="E126" s="173">
        <v>0</v>
      </c>
    </row>
    <row r="127" spans="1:5" ht="14.25" customHeight="1">
      <c r="A127" s="173">
        <v>126</v>
      </c>
      <c r="B127" s="173">
        <v>0</v>
      </c>
      <c r="C127" s="172"/>
      <c r="D127" s="173">
        <v>126</v>
      </c>
      <c r="E127" s="173">
        <v>0</v>
      </c>
    </row>
    <row r="128" spans="1:5" ht="14.25" customHeight="1">
      <c r="A128" s="173">
        <v>127</v>
      </c>
      <c r="B128" s="173">
        <v>0</v>
      </c>
      <c r="C128" s="172"/>
      <c r="D128" s="173">
        <v>127</v>
      </c>
      <c r="E128" s="173">
        <v>0</v>
      </c>
    </row>
    <row r="129" spans="1:5" ht="14.25" customHeight="1">
      <c r="A129" s="173">
        <v>128</v>
      </c>
      <c r="B129" s="173">
        <v>0</v>
      </c>
      <c r="C129" s="172"/>
      <c r="D129" s="173">
        <v>128</v>
      </c>
      <c r="E129" s="173">
        <v>0</v>
      </c>
    </row>
    <row r="130" spans="1:5" ht="14.25" customHeight="1">
      <c r="A130" s="173">
        <v>129</v>
      </c>
      <c r="B130" s="173">
        <v>0</v>
      </c>
      <c r="C130" s="172"/>
      <c r="D130" s="173">
        <v>129</v>
      </c>
      <c r="E130" s="173">
        <v>0</v>
      </c>
    </row>
    <row r="131" spans="1:5" ht="14.25" customHeight="1">
      <c r="A131" s="173">
        <v>130</v>
      </c>
      <c r="B131" s="173">
        <v>0</v>
      </c>
      <c r="C131" s="172"/>
      <c r="D131" s="173">
        <v>130</v>
      </c>
      <c r="E131" s="173">
        <v>0</v>
      </c>
    </row>
    <row r="132" spans="1:5" ht="14.25" customHeight="1">
      <c r="A132" s="173">
        <v>131</v>
      </c>
      <c r="B132" s="173">
        <v>0</v>
      </c>
      <c r="C132" s="172"/>
      <c r="D132" s="173">
        <v>131</v>
      </c>
      <c r="E132" s="173">
        <v>0</v>
      </c>
    </row>
    <row r="133" spans="1:5" ht="14.25" customHeight="1">
      <c r="A133" s="173">
        <v>132</v>
      </c>
      <c r="B133" s="173">
        <v>0</v>
      </c>
      <c r="C133" s="172"/>
      <c r="D133" s="173">
        <v>132</v>
      </c>
      <c r="E133" s="173">
        <v>0</v>
      </c>
    </row>
    <row r="134" spans="1:5" ht="14.25" customHeight="1">
      <c r="A134" s="173">
        <v>133</v>
      </c>
      <c r="B134" s="173">
        <v>0</v>
      </c>
      <c r="C134" s="172"/>
      <c r="D134" s="173">
        <v>133</v>
      </c>
      <c r="E134" s="173">
        <v>0</v>
      </c>
    </row>
    <row r="135" spans="1:5" ht="14.25" customHeight="1">
      <c r="A135" s="173">
        <v>134</v>
      </c>
      <c r="B135" s="173">
        <v>0</v>
      </c>
      <c r="C135" s="172"/>
      <c r="D135" s="173">
        <v>134</v>
      </c>
      <c r="E135" s="173">
        <v>0</v>
      </c>
    </row>
    <row r="136" spans="1:5" ht="14.25" customHeight="1">
      <c r="A136" s="173">
        <v>135</v>
      </c>
      <c r="B136" s="173">
        <v>0</v>
      </c>
      <c r="C136" s="172"/>
      <c r="D136" s="173">
        <v>135</v>
      </c>
      <c r="E136" s="173">
        <v>0</v>
      </c>
    </row>
    <row r="137" spans="1:5" ht="14.25" customHeight="1">
      <c r="A137" s="173">
        <v>136</v>
      </c>
      <c r="B137" s="173">
        <v>0</v>
      </c>
      <c r="C137" s="172"/>
      <c r="D137" s="173">
        <v>136</v>
      </c>
      <c r="E137" s="173">
        <v>0</v>
      </c>
    </row>
    <row r="138" spans="1:5" ht="14.25" customHeight="1">
      <c r="A138" s="173">
        <v>137</v>
      </c>
      <c r="B138" s="173">
        <v>0</v>
      </c>
      <c r="C138" s="172"/>
      <c r="D138" s="173">
        <v>137</v>
      </c>
      <c r="E138" s="173">
        <v>0</v>
      </c>
    </row>
    <row r="139" spans="1:5" ht="14.25" customHeight="1">
      <c r="A139" s="173">
        <v>138</v>
      </c>
      <c r="B139" s="173">
        <v>0</v>
      </c>
      <c r="C139" s="172"/>
      <c r="D139" s="173">
        <v>138</v>
      </c>
      <c r="E139" s="173">
        <v>0</v>
      </c>
    </row>
    <row r="140" spans="1:5" ht="14.25" customHeight="1">
      <c r="A140" s="173">
        <v>139</v>
      </c>
      <c r="B140" s="173">
        <v>0</v>
      </c>
      <c r="C140" s="172"/>
      <c r="D140" s="173">
        <v>139</v>
      </c>
      <c r="E140" s="173">
        <v>0</v>
      </c>
    </row>
    <row r="141" spans="1:5" ht="14.25" customHeight="1">
      <c r="A141" s="173">
        <v>140</v>
      </c>
      <c r="B141" s="173">
        <v>0</v>
      </c>
      <c r="C141" s="172"/>
      <c r="D141" s="173">
        <v>140</v>
      </c>
      <c r="E141" s="173">
        <v>0</v>
      </c>
    </row>
    <row r="142" spans="1:5" ht="14.25" customHeight="1">
      <c r="A142" s="173">
        <v>141</v>
      </c>
      <c r="B142" s="173">
        <v>0</v>
      </c>
      <c r="C142" s="172"/>
      <c r="D142" s="173">
        <v>141</v>
      </c>
      <c r="E142" s="173">
        <v>0</v>
      </c>
    </row>
    <row r="143" spans="1:5" ht="14.25" customHeight="1">
      <c r="A143" s="173">
        <v>142</v>
      </c>
      <c r="B143" s="173">
        <v>0</v>
      </c>
      <c r="C143" s="172"/>
      <c r="D143" s="173">
        <v>142</v>
      </c>
      <c r="E143" s="173">
        <v>0</v>
      </c>
    </row>
    <row r="144" spans="1:5" ht="14.25" customHeight="1">
      <c r="A144" s="173">
        <v>143</v>
      </c>
      <c r="B144" s="173">
        <v>0</v>
      </c>
      <c r="C144" s="172"/>
      <c r="D144" s="173">
        <v>143</v>
      </c>
      <c r="E144" s="173">
        <v>0</v>
      </c>
    </row>
    <row r="145" spans="1:5" ht="14.25" customHeight="1">
      <c r="A145" s="173">
        <v>144</v>
      </c>
      <c r="B145" s="173">
        <v>0</v>
      </c>
      <c r="C145" s="172"/>
      <c r="D145" s="173">
        <v>144</v>
      </c>
      <c r="E145" s="173">
        <v>0</v>
      </c>
    </row>
    <row r="146" spans="1:5" ht="14.25" customHeight="1">
      <c r="A146" s="173">
        <v>145</v>
      </c>
      <c r="B146" s="173">
        <v>0</v>
      </c>
      <c r="C146" s="172"/>
      <c r="D146" s="173">
        <v>145</v>
      </c>
      <c r="E146" s="173">
        <v>0</v>
      </c>
    </row>
    <row r="147" spans="1:5" ht="14.25" customHeight="1">
      <c r="A147" s="173">
        <v>146</v>
      </c>
      <c r="B147" s="173">
        <v>0</v>
      </c>
      <c r="C147" s="172"/>
      <c r="D147" s="173">
        <v>146</v>
      </c>
      <c r="E147" s="173">
        <v>0</v>
      </c>
    </row>
    <row r="148" spans="1:5" ht="14.25" customHeight="1">
      <c r="A148" s="173">
        <v>147</v>
      </c>
      <c r="B148" s="173">
        <v>0</v>
      </c>
      <c r="C148" s="172"/>
      <c r="D148" s="173">
        <v>147</v>
      </c>
      <c r="E148" s="173">
        <v>0</v>
      </c>
    </row>
    <row r="149" spans="1:5" ht="14.25" customHeight="1">
      <c r="A149" s="173">
        <v>148</v>
      </c>
      <c r="B149" s="173">
        <v>0</v>
      </c>
      <c r="C149" s="172"/>
      <c r="D149" s="173">
        <v>148</v>
      </c>
      <c r="E149" s="173">
        <v>0</v>
      </c>
    </row>
    <row r="150" spans="1:5" ht="14.25" customHeight="1">
      <c r="A150" s="173">
        <v>149</v>
      </c>
      <c r="B150" s="173">
        <v>0</v>
      </c>
      <c r="C150" s="172"/>
      <c r="D150" s="173">
        <v>149</v>
      </c>
      <c r="E150" s="173">
        <v>0</v>
      </c>
    </row>
    <row r="151" spans="1:5" ht="14.25" customHeight="1">
      <c r="A151" s="173">
        <v>150</v>
      </c>
      <c r="B151" s="173">
        <v>0</v>
      </c>
      <c r="C151" s="172"/>
      <c r="D151" s="173">
        <v>150</v>
      </c>
      <c r="E151" s="173">
        <v>0</v>
      </c>
    </row>
    <row r="152" spans="1:5" ht="14.25" customHeight="1">
      <c r="A152" s="173">
        <v>151</v>
      </c>
      <c r="B152" s="173">
        <v>0</v>
      </c>
      <c r="C152" s="172"/>
      <c r="D152" s="173">
        <v>151</v>
      </c>
      <c r="E152" s="173">
        <v>0</v>
      </c>
    </row>
    <row r="153" spans="1:5" ht="14.25" customHeight="1">
      <c r="A153" s="173">
        <v>152</v>
      </c>
      <c r="B153" s="173">
        <v>0</v>
      </c>
      <c r="C153" s="172"/>
      <c r="D153" s="173">
        <v>152</v>
      </c>
      <c r="E153" s="173">
        <v>0</v>
      </c>
    </row>
    <row r="154" spans="1:5" ht="14.25" customHeight="1">
      <c r="A154" s="173">
        <v>153</v>
      </c>
      <c r="B154" s="173">
        <v>0</v>
      </c>
      <c r="C154" s="172"/>
      <c r="D154" s="173">
        <v>153</v>
      </c>
      <c r="E154" s="173">
        <v>0</v>
      </c>
    </row>
    <row r="155" spans="1:5" ht="14.25" customHeight="1">
      <c r="A155" s="173">
        <v>154</v>
      </c>
      <c r="B155" s="173">
        <v>0</v>
      </c>
      <c r="C155" s="172"/>
      <c r="D155" s="173">
        <v>154</v>
      </c>
      <c r="E155" s="173">
        <v>0</v>
      </c>
    </row>
    <row r="156" spans="1:5" ht="14.25" customHeight="1">
      <c r="A156" s="173">
        <v>155</v>
      </c>
      <c r="B156" s="173">
        <v>0</v>
      </c>
      <c r="C156" s="172"/>
      <c r="D156" s="173">
        <v>155</v>
      </c>
      <c r="E156" s="173">
        <v>0</v>
      </c>
    </row>
    <row r="157" spans="1:5" ht="14.25" customHeight="1">
      <c r="A157" s="173">
        <v>156</v>
      </c>
      <c r="B157" s="173">
        <v>0</v>
      </c>
      <c r="C157" s="172"/>
      <c r="D157" s="173">
        <v>156</v>
      </c>
      <c r="E157" s="173">
        <v>0</v>
      </c>
    </row>
    <row r="158" spans="1:5" ht="14.25" customHeight="1">
      <c r="A158" s="173">
        <v>157</v>
      </c>
      <c r="B158" s="173">
        <v>0</v>
      </c>
      <c r="C158" s="172"/>
      <c r="D158" s="173">
        <v>157</v>
      </c>
      <c r="E158" s="173">
        <v>0</v>
      </c>
    </row>
    <row r="159" spans="1:5" ht="14.25" customHeight="1">
      <c r="A159" s="173">
        <v>158</v>
      </c>
      <c r="B159" s="173">
        <v>0</v>
      </c>
      <c r="C159" s="172"/>
      <c r="D159" s="173">
        <v>158</v>
      </c>
      <c r="E159" s="173">
        <v>0</v>
      </c>
    </row>
    <row r="160" spans="1:5" ht="14.25" customHeight="1">
      <c r="A160" s="173">
        <v>159</v>
      </c>
      <c r="B160" s="173">
        <v>0</v>
      </c>
      <c r="C160" s="172"/>
      <c r="D160" s="173">
        <v>159</v>
      </c>
      <c r="E160" s="173">
        <v>0</v>
      </c>
    </row>
    <row r="161" spans="1:5" ht="14.25" customHeight="1">
      <c r="A161" s="173">
        <v>160</v>
      </c>
      <c r="B161" s="173">
        <v>0</v>
      </c>
      <c r="C161" s="172"/>
      <c r="D161" s="173">
        <v>160</v>
      </c>
      <c r="E161" s="173">
        <v>0</v>
      </c>
    </row>
    <row r="162" spans="1:5" ht="14.25" customHeight="1">
      <c r="A162" s="173">
        <v>161</v>
      </c>
      <c r="B162" s="173">
        <v>0</v>
      </c>
      <c r="C162" s="172"/>
      <c r="D162" s="173">
        <v>161</v>
      </c>
      <c r="E162" s="173">
        <v>0</v>
      </c>
    </row>
    <row r="163" spans="1:5" ht="14.25" customHeight="1">
      <c r="A163" s="173">
        <v>162</v>
      </c>
      <c r="B163" s="173">
        <v>0</v>
      </c>
      <c r="C163" s="172"/>
      <c r="D163" s="173">
        <v>162</v>
      </c>
      <c r="E163" s="173">
        <v>0</v>
      </c>
    </row>
    <row r="164" spans="1:5" ht="14.25" customHeight="1">
      <c r="A164" s="173">
        <v>163</v>
      </c>
      <c r="B164" s="173">
        <v>0</v>
      </c>
      <c r="C164" s="172"/>
      <c r="D164" s="173">
        <v>163</v>
      </c>
      <c r="E164" s="173">
        <v>0</v>
      </c>
    </row>
    <row r="165" spans="1:5" ht="14.25" customHeight="1">
      <c r="A165" s="173">
        <v>164</v>
      </c>
      <c r="B165" s="173">
        <v>0</v>
      </c>
      <c r="C165" s="172"/>
      <c r="D165" s="173">
        <v>164</v>
      </c>
      <c r="E165" s="173">
        <v>0</v>
      </c>
    </row>
    <row r="166" spans="1:5" ht="14.25" customHeight="1">
      <c r="A166" s="173">
        <v>165</v>
      </c>
      <c r="B166" s="173">
        <v>0</v>
      </c>
      <c r="C166" s="172"/>
      <c r="D166" s="173">
        <v>165</v>
      </c>
      <c r="E166" s="173">
        <v>0</v>
      </c>
    </row>
    <row r="167" spans="1:5" ht="14.25" customHeight="1">
      <c r="A167" s="173">
        <v>166</v>
      </c>
      <c r="B167" s="173">
        <v>0</v>
      </c>
      <c r="C167" s="172"/>
      <c r="D167" s="173">
        <v>166</v>
      </c>
      <c r="E167" s="173">
        <v>0</v>
      </c>
    </row>
    <row r="168" spans="1:5" ht="14.25" customHeight="1">
      <c r="A168" s="173">
        <v>167</v>
      </c>
      <c r="B168" s="173">
        <v>0</v>
      </c>
      <c r="C168" s="172"/>
      <c r="D168" s="173">
        <v>167</v>
      </c>
      <c r="E168" s="173">
        <v>0</v>
      </c>
    </row>
    <row r="169" spans="1:5" ht="14.25" customHeight="1">
      <c r="A169" s="173">
        <v>168</v>
      </c>
      <c r="B169" s="173">
        <v>0</v>
      </c>
      <c r="C169" s="172"/>
      <c r="D169" s="173">
        <v>168</v>
      </c>
      <c r="E169" s="173">
        <v>0</v>
      </c>
    </row>
    <row r="170" spans="1:5" ht="14.25" customHeight="1">
      <c r="A170" s="173">
        <v>169</v>
      </c>
      <c r="B170" s="173">
        <v>0</v>
      </c>
      <c r="C170" s="172"/>
      <c r="D170" s="173">
        <v>169</v>
      </c>
      <c r="E170" s="173">
        <v>0</v>
      </c>
    </row>
    <row r="171" spans="1:5" ht="14.25" customHeight="1">
      <c r="A171" s="173">
        <v>170</v>
      </c>
      <c r="B171" s="173">
        <v>0</v>
      </c>
      <c r="C171" s="172"/>
      <c r="D171" s="173">
        <v>170</v>
      </c>
      <c r="E171" s="173">
        <v>0</v>
      </c>
    </row>
    <row r="172" spans="1:5" ht="14.25" customHeight="1">
      <c r="A172" s="173">
        <v>171</v>
      </c>
      <c r="B172" s="173">
        <v>0</v>
      </c>
      <c r="C172" s="172"/>
      <c r="D172" s="173">
        <v>171</v>
      </c>
      <c r="E172" s="173">
        <v>0</v>
      </c>
    </row>
    <row r="173" spans="1:5" ht="14.25" customHeight="1">
      <c r="A173" s="173">
        <v>172</v>
      </c>
      <c r="B173" s="173">
        <v>0</v>
      </c>
      <c r="C173" s="172"/>
      <c r="D173" s="173">
        <v>172</v>
      </c>
      <c r="E173" s="173">
        <v>0</v>
      </c>
    </row>
    <row r="174" spans="1:5" ht="14.25" customHeight="1">
      <c r="A174" s="173">
        <v>173</v>
      </c>
      <c r="B174" s="173">
        <v>0</v>
      </c>
      <c r="C174" s="172"/>
      <c r="D174" s="173">
        <v>173</v>
      </c>
      <c r="E174" s="173">
        <v>0</v>
      </c>
    </row>
    <row r="175" spans="1:5" ht="14.25" customHeight="1">
      <c r="A175" s="173">
        <v>174</v>
      </c>
      <c r="B175" s="173">
        <v>0</v>
      </c>
      <c r="C175" s="172"/>
      <c r="D175" s="173">
        <v>174</v>
      </c>
      <c r="E175" s="173">
        <v>0</v>
      </c>
    </row>
    <row r="176" spans="1:5" ht="14.25" customHeight="1">
      <c r="A176" s="173">
        <v>175</v>
      </c>
      <c r="B176" s="173">
        <v>0</v>
      </c>
      <c r="C176" s="172"/>
      <c r="D176" s="173">
        <v>175</v>
      </c>
      <c r="E176" s="173">
        <v>0</v>
      </c>
    </row>
    <row r="177" spans="1:5" ht="14.25" customHeight="1">
      <c r="A177" s="173">
        <v>176</v>
      </c>
      <c r="B177" s="173">
        <v>0</v>
      </c>
      <c r="C177" s="172"/>
      <c r="D177" s="173">
        <v>176</v>
      </c>
      <c r="E177" s="173">
        <v>0</v>
      </c>
    </row>
    <row r="178" spans="1:5" ht="14.25" customHeight="1">
      <c r="A178" s="173">
        <v>177</v>
      </c>
      <c r="B178" s="173">
        <v>0</v>
      </c>
      <c r="C178" s="172"/>
      <c r="D178" s="173">
        <v>177</v>
      </c>
      <c r="E178" s="173">
        <v>0</v>
      </c>
    </row>
    <row r="179" spans="1:5" ht="14.25" customHeight="1">
      <c r="A179" s="173">
        <v>178</v>
      </c>
      <c r="B179" s="173">
        <v>0</v>
      </c>
      <c r="C179" s="172"/>
      <c r="D179" s="173">
        <v>178</v>
      </c>
      <c r="E179" s="173">
        <v>0</v>
      </c>
    </row>
    <row r="180" spans="1:5" ht="14.25" customHeight="1">
      <c r="A180" s="173">
        <v>179</v>
      </c>
      <c r="B180" s="173">
        <v>0</v>
      </c>
      <c r="C180" s="172"/>
      <c r="D180" s="173">
        <v>179</v>
      </c>
      <c r="E180" s="173">
        <v>0</v>
      </c>
    </row>
    <row r="181" spans="1:5" ht="14.25" customHeight="1">
      <c r="A181" s="173">
        <v>180</v>
      </c>
      <c r="B181" s="173">
        <v>0</v>
      </c>
      <c r="C181" s="172"/>
      <c r="D181" s="173">
        <v>180</v>
      </c>
      <c r="E181" s="173">
        <v>0</v>
      </c>
    </row>
    <row r="182" spans="1:5" ht="14.25" customHeight="1">
      <c r="A182" s="173">
        <v>181</v>
      </c>
      <c r="B182" s="173">
        <v>0</v>
      </c>
      <c r="C182" s="172"/>
      <c r="D182" s="173">
        <v>181</v>
      </c>
      <c r="E182" s="173">
        <v>0</v>
      </c>
    </row>
    <row r="183" spans="1:5" ht="14.25" customHeight="1">
      <c r="A183" s="173">
        <v>182</v>
      </c>
      <c r="B183" s="173">
        <v>0</v>
      </c>
      <c r="C183" s="172"/>
      <c r="D183" s="173">
        <v>182</v>
      </c>
      <c r="E183" s="173">
        <v>0</v>
      </c>
    </row>
    <row r="184" spans="1:5" ht="14.25" customHeight="1">
      <c r="A184" s="173">
        <v>183</v>
      </c>
      <c r="B184" s="173">
        <v>0</v>
      </c>
      <c r="C184" s="172"/>
      <c r="D184" s="173">
        <v>183</v>
      </c>
      <c r="E184" s="173">
        <v>0</v>
      </c>
    </row>
    <row r="185" spans="1:5" ht="14.25" customHeight="1">
      <c r="A185" s="173">
        <v>184</v>
      </c>
      <c r="B185" s="173">
        <v>0</v>
      </c>
      <c r="C185" s="172"/>
      <c r="D185" s="173">
        <v>184</v>
      </c>
      <c r="E185" s="173">
        <v>0</v>
      </c>
    </row>
    <row r="186" spans="1:5" ht="14.25" customHeight="1">
      <c r="A186" s="173">
        <v>185</v>
      </c>
      <c r="B186" s="173">
        <v>0</v>
      </c>
      <c r="C186" s="172"/>
      <c r="D186" s="173">
        <v>185</v>
      </c>
      <c r="E186" s="173">
        <v>0</v>
      </c>
    </row>
    <row r="187" spans="1:5" ht="14.25" customHeight="1">
      <c r="A187" s="173">
        <v>186</v>
      </c>
      <c r="B187" s="173">
        <v>0</v>
      </c>
      <c r="C187" s="172"/>
      <c r="D187" s="173">
        <v>186</v>
      </c>
      <c r="E187" s="173">
        <v>0</v>
      </c>
    </row>
    <row r="188" spans="1:5" ht="14.25" customHeight="1">
      <c r="A188" s="173">
        <v>187</v>
      </c>
      <c r="B188" s="173">
        <v>0</v>
      </c>
      <c r="C188" s="172"/>
      <c r="D188" s="173">
        <v>187</v>
      </c>
      <c r="E188" s="173">
        <v>0</v>
      </c>
    </row>
    <row r="189" spans="1:5" ht="14.25" customHeight="1">
      <c r="A189" s="173">
        <v>188</v>
      </c>
      <c r="B189" s="173">
        <v>0</v>
      </c>
      <c r="C189" s="172"/>
      <c r="D189" s="173">
        <v>188</v>
      </c>
      <c r="E189" s="173">
        <v>0</v>
      </c>
    </row>
    <row r="190" spans="1:5" ht="14.25" customHeight="1">
      <c r="A190" s="173">
        <v>189</v>
      </c>
      <c r="B190" s="173">
        <v>0</v>
      </c>
      <c r="C190" s="172"/>
      <c r="D190" s="173">
        <v>189</v>
      </c>
      <c r="E190" s="173">
        <v>0</v>
      </c>
    </row>
    <row r="191" spans="1:5" ht="14.25" customHeight="1">
      <c r="A191" s="173">
        <v>190</v>
      </c>
      <c r="B191" s="173">
        <v>0</v>
      </c>
      <c r="C191" s="172"/>
      <c r="D191" s="173">
        <v>190</v>
      </c>
      <c r="E191" s="173">
        <v>0</v>
      </c>
    </row>
    <row r="192" spans="1:5" ht="14.25" customHeight="1">
      <c r="A192" s="173">
        <v>191</v>
      </c>
      <c r="B192" s="173">
        <v>0</v>
      </c>
      <c r="C192" s="172"/>
      <c r="D192" s="173">
        <v>191</v>
      </c>
      <c r="E192" s="173">
        <v>0</v>
      </c>
    </row>
    <row r="193" spans="1:5" ht="14.25" customHeight="1">
      <c r="A193" s="173">
        <v>192</v>
      </c>
      <c r="B193" s="173">
        <v>0</v>
      </c>
      <c r="C193" s="172"/>
      <c r="D193" s="173">
        <v>192</v>
      </c>
      <c r="E193" s="173">
        <v>0</v>
      </c>
    </row>
    <row r="194" spans="1:5" ht="14.25" customHeight="1">
      <c r="A194" s="173">
        <v>193</v>
      </c>
      <c r="B194" s="173">
        <v>0</v>
      </c>
      <c r="C194" s="172"/>
      <c r="D194" s="173">
        <v>193</v>
      </c>
      <c r="E194" s="173">
        <v>0</v>
      </c>
    </row>
    <row r="195" spans="1:5" ht="14.25" customHeight="1">
      <c r="A195" s="173">
        <v>194</v>
      </c>
      <c r="B195" s="173">
        <v>0</v>
      </c>
      <c r="C195" s="172"/>
      <c r="D195" s="173">
        <v>194</v>
      </c>
      <c r="E195" s="173">
        <v>0</v>
      </c>
    </row>
    <row r="196" spans="1:5" ht="14.25" customHeight="1">
      <c r="A196" s="173">
        <v>195</v>
      </c>
      <c r="B196" s="173">
        <v>0</v>
      </c>
      <c r="C196" s="172"/>
      <c r="D196" s="173">
        <v>195</v>
      </c>
      <c r="E196" s="173">
        <v>0</v>
      </c>
    </row>
    <row r="197" spans="1:5" ht="14.25" customHeight="1">
      <c r="A197" s="173">
        <v>196</v>
      </c>
      <c r="B197" s="173">
        <v>0</v>
      </c>
      <c r="C197" s="172"/>
      <c r="D197" s="173">
        <v>196</v>
      </c>
      <c r="E197" s="173">
        <v>0</v>
      </c>
    </row>
    <row r="198" spans="1:5" ht="14.25" customHeight="1">
      <c r="A198" s="173">
        <v>197</v>
      </c>
      <c r="B198" s="173">
        <v>0</v>
      </c>
      <c r="C198" s="172"/>
      <c r="D198" s="173">
        <v>197</v>
      </c>
      <c r="E198" s="173">
        <v>0</v>
      </c>
    </row>
    <row r="199" spans="1:5" ht="14.25" customHeight="1">
      <c r="A199" s="173">
        <v>198</v>
      </c>
      <c r="B199" s="173">
        <v>0</v>
      </c>
      <c r="C199" s="172"/>
      <c r="D199" s="173">
        <v>198</v>
      </c>
      <c r="E199" s="173">
        <v>0</v>
      </c>
    </row>
    <row r="200" spans="1:5" ht="14.25" customHeight="1">
      <c r="A200" s="173">
        <v>199</v>
      </c>
      <c r="B200" s="173">
        <v>0</v>
      </c>
      <c r="C200" s="172"/>
      <c r="D200" s="173">
        <v>199</v>
      </c>
      <c r="E200" s="173">
        <v>0</v>
      </c>
    </row>
    <row r="201" spans="1:5" ht="14.25" customHeight="1">
      <c r="A201" s="173">
        <v>200</v>
      </c>
      <c r="B201" s="173">
        <v>0</v>
      </c>
      <c r="C201" s="172"/>
      <c r="D201" s="173">
        <v>200</v>
      </c>
      <c r="E201" s="173">
        <v>0</v>
      </c>
    </row>
    <row r="202" spans="1:5" ht="14.25" customHeight="1">
      <c r="A202" s="173">
        <v>201</v>
      </c>
      <c r="B202" s="173">
        <v>0</v>
      </c>
      <c r="C202" s="172"/>
      <c r="D202" s="173">
        <v>201</v>
      </c>
      <c r="E202" s="173">
        <v>0</v>
      </c>
    </row>
    <row r="203" spans="1:5" ht="14.25" customHeight="1">
      <c r="A203" s="173">
        <v>202</v>
      </c>
      <c r="B203" s="173">
        <v>0</v>
      </c>
      <c r="C203" s="172"/>
      <c r="D203" s="173">
        <v>202</v>
      </c>
      <c r="E203" s="173">
        <v>0</v>
      </c>
    </row>
    <row r="204" spans="1:5" ht="14.25" customHeight="1">
      <c r="A204" s="173">
        <v>203</v>
      </c>
      <c r="B204" s="173">
        <v>0</v>
      </c>
      <c r="C204" s="172"/>
      <c r="D204" s="173">
        <v>203</v>
      </c>
      <c r="E204" s="173">
        <v>0</v>
      </c>
    </row>
    <row r="205" spans="1:5" ht="14.25" customHeight="1">
      <c r="A205" s="173">
        <v>204</v>
      </c>
      <c r="B205" s="173">
        <v>0</v>
      </c>
      <c r="C205" s="172"/>
      <c r="D205" s="173">
        <v>204</v>
      </c>
      <c r="E205" s="173">
        <v>0</v>
      </c>
    </row>
    <row r="206" spans="1:5" ht="14.25" customHeight="1">
      <c r="A206" s="173">
        <v>205</v>
      </c>
      <c r="B206" s="173">
        <v>0</v>
      </c>
      <c r="C206" s="172"/>
      <c r="D206" s="173">
        <v>205</v>
      </c>
      <c r="E206" s="173">
        <v>0</v>
      </c>
    </row>
    <row r="207" spans="1:5" ht="14.25" customHeight="1">
      <c r="A207" s="173">
        <v>206</v>
      </c>
      <c r="B207" s="173">
        <v>0</v>
      </c>
      <c r="C207" s="172"/>
      <c r="D207" s="173">
        <v>206</v>
      </c>
      <c r="E207" s="173">
        <v>0</v>
      </c>
    </row>
    <row r="208" spans="1:5" ht="14.25" customHeight="1">
      <c r="A208" s="173">
        <v>207</v>
      </c>
      <c r="B208" s="173">
        <v>0</v>
      </c>
      <c r="C208" s="172"/>
      <c r="D208" s="173">
        <v>207</v>
      </c>
      <c r="E208" s="173">
        <v>0</v>
      </c>
    </row>
    <row r="209" spans="1:5" ht="14.25" customHeight="1">
      <c r="A209" s="173">
        <v>208</v>
      </c>
      <c r="B209" s="173">
        <v>0</v>
      </c>
      <c r="C209" s="172"/>
      <c r="D209" s="173">
        <v>208</v>
      </c>
      <c r="E209" s="173">
        <v>0</v>
      </c>
    </row>
    <row r="210" spans="1:5" ht="14.25" customHeight="1">
      <c r="A210" s="173">
        <v>209</v>
      </c>
      <c r="B210" s="173">
        <v>0</v>
      </c>
      <c r="C210" s="172"/>
      <c r="D210" s="173">
        <v>209</v>
      </c>
      <c r="E210" s="173">
        <v>0</v>
      </c>
    </row>
    <row r="211" spans="1:5" ht="14.25" customHeight="1">
      <c r="A211" s="173">
        <v>210</v>
      </c>
      <c r="B211" s="173">
        <v>0</v>
      </c>
      <c r="C211" s="172"/>
      <c r="D211" s="173">
        <v>210</v>
      </c>
      <c r="E211" s="173">
        <v>0</v>
      </c>
    </row>
    <row r="212" spans="1:5" ht="14.25" customHeight="1">
      <c r="A212" s="173">
        <v>211</v>
      </c>
      <c r="B212" s="173">
        <v>0</v>
      </c>
      <c r="C212" s="172"/>
      <c r="D212" s="173">
        <v>211</v>
      </c>
      <c r="E212" s="173">
        <v>0</v>
      </c>
    </row>
    <row r="213" spans="1:5" ht="14.25" customHeight="1">
      <c r="A213" s="173">
        <v>212</v>
      </c>
      <c r="B213" s="173">
        <v>0</v>
      </c>
      <c r="C213" s="172"/>
      <c r="D213" s="173">
        <v>212</v>
      </c>
      <c r="E213" s="173">
        <v>0</v>
      </c>
    </row>
    <row r="214" spans="1:5" ht="14.25" customHeight="1">
      <c r="A214" s="173">
        <v>213</v>
      </c>
      <c r="B214" s="173">
        <v>0</v>
      </c>
      <c r="C214" s="172"/>
      <c r="D214" s="173">
        <v>213</v>
      </c>
      <c r="E214" s="173">
        <v>0</v>
      </c>
    </row>
    <row r="215" spans="1:5" ht="14.25" customHeight="1">
      <c r="A215" s="173">
        <v>214</v>
      </c>
      <c r="B215" s="173">
        <v>0</v>
      </c>
      <c r="C215" s="172"/>
      <c r="D215" s="173">
        <v>214</v>
      </c>
      <c r="E215" s="173">
        <v>0</v>
      </c>
    </row>
    <row r="216" spans="1:5" ht="14.25" customHeight="1">
      <c r="A216" s="173">
        <v>215</v>
      </c>
      <c r="B216" s="173">
        <v>0</v>
      </c>
      <c r="C216" s="172"/>
      <c r="D216" s="173">
        <v>215</v>
      </c>
      <c r="E216" s="173">
        <v>0</v>
      </c>
    </row>
    <row r="217" spans="1:5" ht="14.25" customHeight="1">
      <c r="A217" s="173">
        <v>216</v>
      </c>
      <c r="B217" s="173">
        <v>0</v>
      </c>
      <c r="C217" s="172"/>
      <c r="D217" s="173">
        <v>216</v>
      </c>
      <c r="E217" s="173">
        <v>0</v>
      </c>
    </row>
    <row r="218" spans="1:5" ht="14.25" customHeight="1">
      <c r="A218" s="173">
        <v>217</v>
      </c>
      <c r="B218" s="173">
        <v>0</v>
      </c>
      <c r="C218" s="172"/>
      <c r="D218" s="173">
        <v>217</v>
      </c>
      <c r="E218" s="173">
        <v>0</v>
      </c>
    </row>
    <row r="219" spans="1:5" ht="14.25" customHeight="1">
      <c r="A219" s="173">
        <v>218</v>
      </c>
      <c r="B219" s="173">
        <v>0</v>
      </c>
      <c r="C219" s="172"/>
      <c r="D219" s="173">
        <v>218</v>
      </c>
      <c r="E219" s="173">
        <v>0</v>
      </c>
    </row>
    <row r="220" spans="1:5" ht="14.25" customHeight="1">
      <c r="A220" s="173">
        <v>219</v>
      </c>
      <c r="B220" s="173">
        <v>0</v>
      </c>
      <c r="C220" s="172"/>
      <c r="D220" s="173">
        <v>219</v>
      </c>
      <c r="E220" s="173">
        <v>0</v>
      </c>
    </row>
    <row r="221" spans="1:5" ht="14.25" customHeight="1">
      <c r="A221" s="173">
        <v>220</v>
      </c>
      <c r="B221" s="173">
        <v>0</v>
      </c>
      <c r="C221" s="172"/>
      <c r="D221" s="173">
        <v>220</v>
      </c>
      <c r="E221" s="173">
        <v>0</v>
      </c>
    </row>
    <row r="222" spans="1:5" ht="14.25" customHeight="1">
      <c r="A222" s="173">
        <v>221</v>
      </c>
      <c r="B222" s="173">
        <v>0</v>
      </c>
      <c r="C222" s="172"/>
      <c r="D222" s="173">
        <v>221</v>
      </c>
      <c r="E222" s="173">
        <v>0</v>
      </c>
    </row>
    <row r="223" spans="1:5" ht="14.25" customHeight="1">
      <c r="A223" s="173">
        <v>222</v>
      </c>
      <c r="B223" s="173">
        <v>0</v>
      </c>
      <c r="C223" s="172"/>
      <c r="D223" s="173">
        <v>222</v>
      </c>
      <c r="E223" s="173">
        <v>0</v>
      </c>
    </row>
    <row r="224" spans="1:5" ht="14.25" customHeight="1">
      <c r="A224" s="173">
        <v>223</v>
      </c>
      <c r="B224" s="173">
        <v>0</v>
      </c>
      <c r="C224" s="172"/>
      <c r="D224" s="173">
        <v>223</v>
      </c>
      <c r="E224" s="173">
        <v>0</v>
      </c>
    </row>
    <row r="225" spans="1:5" ht="14.25" customHeight="1">
      <c r="A225" s="173">
        <v>224</v>
      </c>
      <c r="B225" s="173">
        <v>0</v>
      </c>
      <c r="C225" s="172"/>
      <c r="D225" s="173">
        <v>224</v>
      </c>
      <c r="E225" s="173">
        <v>0</v>
      </c>
    </row>
    <row r="226" spans="1:5" ht="14.25" customHeight="1">
      <c r="A226" s="173">
        <v>225</v>
      </c>
      <c r="B226" s="173">
        <v>0</v>
      </c>
      <c r="C226" s="172"/>
      <c r="D226" s="173">
        <v>225</v>
      </c>
      <c r="E226" s="173">
        <v>0</v>
      </c>
    </row>
    <row r="227" spans="1:5" ht="14.25" customHeight="1">
      <c r="A227" s="173">
        <v>226</v>
      </c>
      <c r="B227" s="173">
        <v>0</v>
      </c>
      <c r="C227" s="172"/>
      <c r="D227" s="173">
        <v>226</v>
      </c>
      <c r="E227" s="173">
        <v>0</v>
      </c>
    </row>
    <row r="228" spans="1:5" ht="14.25" customHeight="1">
      <c r="A228" s="173">
        <v>227</v>
      </c>
      <c r="B228" s="173">
        <v>0</v>
      </c>
      <c r="C228" s="172"/>
      <c r="D228" s="173">
        <v>227</v>
      </c>
      <c r="E228" s="173">
        <v>0</v>
      </c>
    </row>
    <row r="229" spans="1:5" ht="14.25" customHeight="1">
      <c r="A229" s="173">
        <v>228</v>
      </c>
      <c r="B229" s="173">
        <v>0</v>
      </c>
      <c r="C229" s="172"/>
      <c r="D229" s="173">
        <v>228</v>
      </c>
      <c r="E229" s="173">
        <v>0</v>
      </c>
    </row>
    <row r="230" spans="1:5" ht="14.25" customHeight="1">
      <c r="A230" s="173">
        <v>229</v>
      </c>
      <c r="B230" s="173">
        <v>0</v>
      </c>
      <c r="C230" s="172"/>
      <c r="D230" s="173">
        <v>229</v>
      </c>
      <c r="E230" s="173">
        <v>0</v>
      </c>
    </row>
    <row r="231" spans="1:5" ht="14.25" customHeight="1">
      <c r="A231" s="173">
        <v>230</v>
      </c>
      <c r="B231" s="173">
        <v>0</v>
      </c>
      <c r="C231" s="172"/>
      <c r="D231" s="173">
        <v>230</v>
      </c>
      <c r="E231" s="173">
        <v>0</v>
      </c>
    </row>
    <row r="232" spans="1:5" ht="14.25" customHeight="1">
      <c r="A232" s="173">
        <v>231</v>
      </c>
      <c r="B232" s="173">
        <v>0</v>
      </c>
      <c r="C232" s="172"/>
      <c r="D232" s="173">
        <v>231</v>
      </c>
      <c r="E232" s="173">
        <v>0</v>
      </c>
    </row>
    <row r="233" spans="1:5" ht="14.25" customHeight="1">
      <c r="A233" s="173">
        <v>232</v>
      </c>
      <c r="B233" s="173">
        <v>0</v>
      </c>
      <c r="C233" s="172"/>
      <c r="D233" s="173">
        <v>232</v>
      </c>
      <c r="E233" s="173">
        <v>0</v>
      </c>
    </row>
    <row r="234" spans="1:5" ht="14.25" customHeight="1">
      <c r="A234" s="173">
        <v>233</v>
      </c>
      <c r="B234" s="173">
        <v>0</v>
      </c>
      <c r="C234" s="172"/>
      <c r="D234" s="173">
        <v>233</v>
      </c>
      <c r="E234" s="173">
        <v>0</v>
      </c>
    </row>
    <row r="235" spans="1:5" ht="14.25" customHeight="1">
      <c r="A235" s="173">
        <v>234</v>
      </c>
      <c r="B235" s="173">
        <v>0</v>
      </c>
      <c r="C235" s="172"/>
      <c r="D235" s="173">
        <v>234</v>
      </c>
      <c r="E235" s="173">
        <v>0</v>
      </c>
    </row>
    <row r="236" spans="1:5" ht="14.25" customHeight="1">
      <c r="A236" s="173">
        <v>235</v>
      </c>
      <c r="B236" s="173">
        <v>0</v>
      </c>
      <c r="C236" s="172"/>
      <c r="D236" s="173">
        <v>235</v>
      </c>
      <c r="E236" s="173">
        <v>0</v>
      </c>
    </row>
    <row r="237" spans="1:5" ht="14.25" customHeight="1">
      <c r="A237" s="173">
        <v>236</v>
      </c>
      <c r="B237" s="173">
        <v>0</v>
      </c>
      <c r="C237" s="172"/>
      <c r="D237" s="173">
        <v>236</v>
      </c>
      <c r="E237" s="173">
        <v>0</v>
      </c>
    </row>
    <row r="238" spans="1:5" ht="14.25" customHeight="1">
      <c r="A238" s="173">
        <v>237</v>
      </c>
      <c r="B238" s="173">
        <v>0</v>
      </c>
      <c r="C238" s="172"/>
      <c r="D238" s="173">
        <v>237</v>
      </c>
      <c r="E238" s="173">
        <v>0</v>
      </c>
    </row>
    <row r="239" spans="1:5" ht="14.25" customHeight="1">
      <c r="A239" s="173">
        <v>238</v>
      </c>
      <c r="B239" s="173">
        <v>0</v>
      </c>
      <c r="C239" s="172"/>
      <c r="D239" s="173">
        <v>238</v>
      </c>
      <c r="E239" s="173">
        <v>0</v>
      </c>
    </row>
    <row r="240" spans="1:5" ht="14.25" customHeight="1">
      <c r="A240" s="173">
        <v>239</v>
      </c>
      <c r="B240" s="173">
        <v>0</v>
      </c>
      <c r="C240" s="172"/>
      <c r="D240" s="173">
        <v>239</v>
      </c>
      <c r="E240" s="173">
        <v>0</v>
      </c>
    </row>
    <row r="241" spans="1:5" ht="14.25" customHeight="1">
      <c r="A241" s="173">
        <v>240</v>
      </c>
      <c r="B241" s="173">
        <v>0</v>
      </c>
      <c r="C241" s="172"/>
      <c r="D241" s="173">
        <v>240</v>
      </c>
      <c r="E241" s="173">
        <v>0</v>
      </c>
    </row>
    <row r="242" spans="1:5" ht="14.25" customHeight="1">
      <c r="A242" s="173">
        <v>241</v>
      </c>
      <c r="B242" s="173">
        <v>0</v>
      </c>
      <c r="C242" s="172"/>
      <c r="D242" s="173">
        <v>241</v>
      </c>
      <c r="E242" s="173">
        <v>0</v>
      </c>
    </row>
    <row r="243" spans="1:5" ht="14.25" customHeight="1">
      <c r="A243" s="173">
        <v>242</v>
      </c>
      <c r="B243" s="173">
        <v>0</v>
      </c>
      <c r="C243" s="172"/>
      <c r="D243" s="173">
        <v>242</v>
      </c>
      <c r="E243" s="173">
        <v>0</v>
      </c>
    </row>
    <row r="244" spans="1:5" ht="14.25" customHeight="1">
      <c r="A244" s="173">
        <v>243</v>
      </c>
      <c r="B244" s="173">
        <v>0</v>
      </c>
      <c r="C244" s="172"/>
      <c r="D244" s="173">
        <v>243</v>
      </c>
      <c r="E244" s="173">
        <v>0</v>
      </c>
    </row>
    <row r="245" spans="1:5" ht="14.25" customHeight="1">
      <c r="A245" s="173">
        <v>244</v>
      </c>
      <c r="B245" s="173">
        <v>0</v>
      </c>
      <c r="C245" s="172"/>
      <c r="D245" s="173">
        <v>244</v>
      </c>
      <c r="E245" s="173">
        <v>0</v>
      </c>
    </row>
    <row r="246" spans="1:5" ht="14.25" customHeight="1">
      <c r="A246" s="173">
        <v>245</v>
      </c>
      <c r="B246" s="173">
        <v>0</v>
      </c>
      <c r="C246" s="172"/>
      <c r="D246" s="173">
        <v>245</v>
      </c>
      <c r="E246" s="173">
        <v>0</v>
      </c>
    </row>
    <row r="247" spans="1:5" ht="14.25" customHeight="1">
      <c r="A247" s="173">
        <v>246</v>
      </c>
      <c r="B247" s="173">
        <v>0</v>
      </c>
      <c r="C247" s="172"/>
      <c r="D247" s="173">
        <v>246</v>
      </c>
      <c r="E247" s="173">
        <v>0</v>
      </c>
    </row>
    <row r="248" spans="1:5" ht="14.25" customHeight="1">
      <c r="A248" s="173">
        <v>247</v>
      </c>
      <c r="B248" s="173">
        <v>0</v>
      </c>
      <c r="C248" s="172"/>
      <c r="D248" s="173">
        <v>247</v>
      </c>
      <c r="E248" s="173">
        <v>0</v>
      </c>
    </row>
    <row r="249" spans="1:5" ht="14.25" customHeight="1">
      <c r="A249" s="173">
        <v>248</v>
      </c>
      <c r="B249" s="173">
        <v>0</v>
      </c>
      <c r="C249" s="172"/>
      <c r="D249" s="173">
        <v>248</v>
      </c>
      <c r="E249" s="173">
        <v>0</v>
      </c>
    </row>
    <row r="250" spans="1:5" ht="14.25" customHeight="1">
      <c r="A250" s="173">
        <v>249</v>
      </c>
      <c r="B250" s="173">
        <v>0</v>
      </c>
      <c r="C250" s="172"/>
      <c r="D250" s="173">
        <v>249</v>
      </c>
      <c r="E250" s="173">
        <v>0</v>
      </c>
    </row>
    <row r="251" spans="1:5" ht="14.25" customHeight="1">
      <c r="A251" s="173">
        <v>250</v>
      </c>
      <c r="B251" s="173">
        <v>0</v>
      </c>
      <c r="C251" s="172"/>
      <c r="D251" s="173">
        <v>250</v>
      </c>
      <c r="E251" s="173">
        <v>0</v>
      </c>
    </row>
    <row r="252" spans="1:5" ht="14.25" customHeight="1">
      <c r="A252" s="173">
        <v>251</v>
      </c>
      <c r="B252" s="173">
        <v>0</v>
      </c>
      <c r="C252" s="172"/>
      <c r="D252" s="172"/>
      <c r="E252" s="172"/>
    </row>
    <row r="253" spans="1:5" ht="14.25" customHeight="1">
      <c r="A253" s="173">
        <v>252</v>
      </c>
      <c r="B253" s="173">
        <v>0</v>
      </c>
      <c r="C253" s="172"/>
      <c r="D253" s="172"/>
      <c r="E253" s="172"/>
    </row>
    <row r="254" spans="1:5" ht="14.25" customHeight="1">
      <c r="A254" s="173">
        <v>253</v>
      </c>
      <c r="B254" s="173">
        <v>0</v>
      </c>
      <c r="C254" s="172"/>
      <c r="D254" s="172"/>
      <c r="E254" s="172"/>
    </row>
    <row r="255" spans="1:5" ht="14.25" customHeight="1">
      <c r="A255" s="173">
        <v>254</v>
      </c>
      <c r="B255" s="173">
        <v>0</v>
      </c>
      <c r="C255" s="172"/>
      <c r="D255" s="172"/>
      <c r="E255" s="172"/>
    </row>
    <row r="256" spans="1:5" ht="14.25" customHeight="1">
      <c r="A256" s="173">
        <v>255</v>
      </c>
      <c r="B256" s="173">
        <v>0</v>
      </c>
      <c r="C256" s="172"/>
      <c r="D256" s="172"/>
      <c r="E256" s="172"/>
    </row>
    <row r="257" spans="1:5" ht="14.25" customHeight="1">
      <c r="A257" s="173">
        <v>256</v>
      </c>
      <c r="B257" s="173">
        <v>0</v>
      </c>
      <c r="C257" s="172"/>
      <c r="D257" s="172"/>
      <c r="E257" s="172"/>
    </row>
    <row r="258" spans="1:5" ht="14.25" customHeight="1">
      <c r="A258" s="173">
        <v>257</v>
      </c>
      <c r="B258" s="173">
        <v>0</v>
      </c>
      <c r="C258" s="172"/>
      <c r="D258" s="172"/>
      <c r="E258" s="172"/>
    </row>
    <row r="259" spans="1:5" ht="14.25" customHeight="1">
      <c r="A259" s="173">
        <v>258</v>
      </c>
      <c r="B259" s="173">
        <v>0</v>
      </c>
      <c r="C259" s="172"/>
      <c r="D259" s="172"/>
      <c r="E259" s="172"/>
    </row>
    <row r="260" spans="1:5" ht="14.25" customHeight="1">
      <c r="A260" s="173">
        <v>259</v>
      </c>
      <c r="B260" s="173">
        <v>0</v>
      </c>
      <c r="C260" s="172"/>
      <c r="D260" s="172"/>
      <c r="E260" s="172"/>
    </row>
    <row r="261" spans="1:5" ht="14.25" customHeight="1">
      <c r="A261" s="173">
        <v>260</v>
      </c>
      <c r="B261" s="173">
        <v>0</v>
      </c>
      <c r="C261" s="172"/>
      <c r="D261" s="172"/>
      <c r="E261" s="172"/>
    </row>
    <row r="262" spans="1:5" ht="14.25" customHeight="1">
      <c r="A262" s="173">
        <v>261</v>
      </c>
      <c r="B262" s="173">
        <v>0</v>
      </c>
      <c r="C262" s="172"/>
      <c r="D262" s="172"/>
      <c r="E262" s="172"/>
    </row>
    <row r="263" spans="1:5" ht="14.25" customHeight="1">
      <c r="A263" s="173">
        <v>262</v>
      </c>
      <c r="B263" s="173">
        <v>0</v>
      </c>
      <c r="C263" s="172"/>
      <c r="D263" s="172"/>
      <c r="E263" s="172"/>
    </row>
    <row r="264" spans="1:5" ht="14.25" customHeight="1">
      <c r="A264" s="173">
        <v>263</v>
      </c>
      <c r="B264" s="173">
        <v>0</v>
      </c>
      <c r="C264" s="172"/>
      <c r="D264" s="172"/>
      <c r="E264" s="172"/>
    </row>
    <row r="265" spans="1:5" ht="14.25" customHeight="1">
      <c r="A265" s="173">
        <v>264</v>
      </c>
      <c r="B265" s="173">
        <v>0</v>
      </c>
      <c r="C265" s="172"/>
      <c r="D265" s="172"/>
      <c r="E265" s="172"/>
    </row>
    <row r="266" spans="1:5" ht="14.25" customHeight="1">
      <c r="A266" s="173">
        <v>265</v>
      </c>
      <c r="B266" s="173">
        <v>0</v>
      </c>
      <c r="C266" s="172"/>
      <c r="D266" s="172"/>
      <c r="E266" s="172"/>
    </row>
    <row r="267" spans="1:5" ht="14.25" customHeight="1">
      <c r="A267" s="173">
        <v>266</v>
      </c>
      <c r="B267" s="173">
        <v>0</v>
      </c>
      <c r="C267" s="172"/>
      <c r="D267" s="172"/>
      <c r="E267" s="172"/>
    </row>
    <row r="268" spans="1:5" ht="14.25" customHeight="1">
      <c r="A268" s="173">
        <v>267</v>
      </c>
      <c r="B268" s="173">
        <v>0</v>
      </c>
      <c r="C268" s="172"/>
      <c r="D268" s="172"/>
      <c r="E268" s="172"/>
    </row>
    <row r="269" spans="1:5" ht="14.25" customHeight="1">
      <c r="A269" s="173">
        <v>268</v>
      </c>
      <c r="B269" s="173">
        <v>0</v>
      </c>
      <c r="C269" s="172"/>
      <c r="D269" s="172"/>
      <c r="E269" s="172"/>
    </row>
    <row r="270" spans="1:5" ht="14.25" customHeight="1">
      <c r="A270" s="173">
        <v>269</v>
      </c>
      <c r="B270" s="173">
        <v>0</v>
      </c>
      <c r="C270" s="172"/>
      <c r="D270" s="172"/>
      <c r="E270" s="172"/>
    </row>
    <row r="271" spans="1:5" ht="14.25" customHeight="1">
      <c r="A271" s="173">
        <v>270</v>
      </c>
      <c r="B271" s="173">
        <v>0</v>
      </c>
      <c r="C271" s="172"/>
      <c r="D271" s="172"/>
      <c r="E271" s="172"/>
    </row>
    <row r="272" spans="1:5" ht="14.25" customHeight="1">
      <c r="A272" s="173">
        <v>271</v>
      </c>
      <c r="B272" s="173">
        <v>0</v>
      </c>
      <c r="C272" s="172"/>
      <c r="D272" s="172"/>
      <c r="E272" s="172"/>
    </row>
    <row r="273" spans="1:5" ht="14.25" customHeight="1">
      <c r="A273" s="173">
        <v>272</v>
      </c>
      <c r="B273" s="173">
        <v>0</v>
      </c>
      <c r="C273" s="172"/>
      <c r="D273" s="172"/>
      <c r="E273" s="172"/>
    </row>
    <row r="274" spans="1:5" ht="14.25" customHeight="1">
      <c r="A274" s="173">
        <v>273</v>
      </c>
      <c r="B274" s="173">
        <v>0</v>
      </c>
      <c r="C274" s="172"/>
      <c r="D274" s="172"/>
      <c r="E274" s="172"/>
    </row>
    <row r="275" spans="1:5" ht="14.25" customHeight="1">
      <c r="A275" s="173">
        <v>274</v>
      </c>
      <c r="B275" s="173">
        <v>0</v>
      </c>
      <c r="C275" s="172"/>
      <c r="D275" s="172"/>
      <c r="E275" s="172"/>
    </row>
    <row r="276" spans="1:5" ht="14.25" customHeight="1">
      <c r="A276" s="173">
        <v>275</v>
      </c>
      <c r="B276" s="173">
        <v>0</v>
      </c>
      <c r="C276" s="172"/>
      <c r="D276" s="172"/>
      <c r="E276" s="172"/>
    </row>
    <row r="277" spans="1:5" ht="14.25" customHeight="1">
      <c r="A277" s="173">
        <v>276</v>
      </c>
      <c r="B277" s="173">
        <v>0</v>
      </c>
      <c r="C277" s="172"/>
      <c r="D277" s="172"/>
      <c r="E277" s="172"/>
    </row>
    <row r="278" spans="1:5" ht="14.25" customHeight="1">
      <c r="A278" s="173">
        <v>277</v>
      </c>
      <c r="B278" s="173">
        <v>0</v>
      </c>
      <c r="C278" s="172"/>
      <c r="D278" s="172"/>
      <c r="E278" s="172"/>
    </row>
    <row r="279" spans="1:5" ht="14.25" customHeight="1">
      <c r="A279" s="173">
        <v>278</v>
      </c>
      <c r="B279" s="173">
        <v>0</v>
      </c>
      <c r="C279" s="172"/>
      <c r="D279" s="172"/>
      <c r="E279" s="172"/>
    </row>
    <row r="280" spans="1:5" ht="14.25" customHeight="1">
      <c r="A280" s="173">
        <v>279</v>
      </c>
      <c r="B280" s="173">
        <v>0</v>
      </c>
      <c r="C280" s="172"/>
      <c r="D280" s="172"/>
      <c r="E280" s="172"/>
    </row>
    <row r="281" spans="1:5" ht="14.25" customHeight="1">
      <c r="A281" s="173">
        <v>280</v>
      </c>
      <c r="B281" s="173">
        <v>0</v>
      </c>
      <c r="C281" s="172"/>
      <c r="D281" s="172"/>
      <c r="E281" s="172"/>
    </row>
    <row r="282" spans="1:5" ht="14.25" customHeight="1">
      <c r="A282" s="173">
        <v>281</v>
      </c>
      <c r="B282" s="173">
        <v>0</v>
      </c>
      <c r="C282" s="172"/>
      <c r="D282" s="172"/>
      <c r="E282" s="172"/>
    </row>
    <row r="283" spans="1:5" ht="14.25" customHeight="1">
      <c r="A283" s="173">
        <v>282</v>
      </c>
      <c r="B283" s="173">
        <v>0</v>
      </c>
      <c r="C283" s="172"/>
      <c r="D283" s="172"/>
      <c r="E283" s="172"/>
    </row>
    <row r="284" spans="1:5" ht="14.25" customHeight="1">
      <c r="A284" s="173">
        <v>283</v>
      </c>
      <c r="B284" s="173">
        <v>0</v>
      </c>
      <c r="C284" s="172"/>
      <c r="D284" s="172"/>
      <c r="E284" s="172"/>
    </row>
    <row r="285" spans="1:5" ht="14.25" customHeight="1">
      <c r="A285" s="173">
        <v>284</v>
      </c>
      <c r="B285" s="173">
        <v>0</v>
      </c>
      <c r="C285" s="172"/>
      <c r="D285" s="172"/>
      <c r="E285" s="172"/>
    </row>
    <row r="286" spans="1:5" ht="14.25" customHeight="1">
      <c r="A286" s="173">
        <v>285</v>
      </c>
      <c r="B286" s="173">
        <v>0</v>
      </c>
      <c r="C286" s="172"/>
      <c r="D286" s="172"/>
      <c r="E286" s="172"/>
    </row>
    <row r="287" spans="1:5" ht="14.25" customHeight="1">
      <c r="A287" s="173">
        <v>286</v>
      </c>
      <c r="B287" s="173">
        <v>0</v>
      </c>
      <c r="C287" s="172"/>
      <c r="D287" s="172"/>
      <c r="E287" s="172"/>
    </row>
    <row r="288" spans="1:5" ht="14.25" customHeight="1">
      <c r="A288" s="173">
        <v>287</v>
      </c>
      <c r="B288" s="173">
        <v>0</v>
      </c>
      <c r="C288" s="172"/>
      <c r="D288" s="172"/>
      <c r="E288" s="172"/>
    </row>
    <row r="289" spans="1:5" ht="14.25" customHeight="1">
      <c r="A289" s="173">
        <v>288</v>
      </c>
      <c r="B289" s="173">
        <v>0</v>
      </c>
      <c r="C289" s="172"/>
      <c r="D289" s="172"/>
      <c r="E289" s="172"/>
    </row>
    <row r="290" spans="1:5" ht="14.25" customHeight="1">
      <c r="A290" s="173">
        <v>289</v>
      </c>
      <c r="B290" s="173">
        <v>0</v>
      </c>
      <c r="C290" s="172"/>
      <c r="D290" s="172"/>
      <c r="E290" s="172"/>
    </row>
    <row r="291" spans="1:5" ht="14.25" customHeight="1">
      <c r="A291" s="173">
        <v>290</v>
      </c>
      <c r="B291" s="173">
        <v>0</v>
      </c>
      <c r="C291" s="172"/>
      <c r="D291" s="172"/>
      <c r="E291" s="172"/>
    </row>
    <row r="292" spans="1:5" ht="14.25" customHeight="1">
      <c r="A292" s="173">
        <v>291</v>
      </c>
      <c r="B292" s="173">
        <v>0</v>
      </c>
      <c r="C292" s="172"/>
      <c r="D292" s="172"/>
      <c r="E292" s="172"/>
    </row>
    <row r="293" spans="1:5" ht="14.25" customHeight="1">
      <c r="A293" s="173">
        <v>292</v>
      </c>
      <c r="B293" s="173">
        <v>0</v>
      </c>
      <c r="C293" s="172"/>
      <c r="D293" s="172"/>
      <c r="E293" s="172"/>
    </row>
    <row r="294" spans="1:5" ht="14.25" customHeight="1">
      <c r="A294" s="173">
        <v>293</v>
      </c>
      <c r="B294" s="173">
        <v>0</v>
      </c>
      <c r="C294" s="172"/>
      <c r="D294" s="172"/>
      <c r="E294" s="172"/>
    </row>
    <row r="295" spans="1:5" ht="14.25" customHeight="1">
      <c r="A295" s="173">
        <v>294</v>
      </c>
      <c r="B295" s="173">
        <v>0</v>
      </c>
      <c r="C295" s="172"/>
      <c r="D295" s="172"/>
      <c r="E295" s="172"/>
    </row>
    <row r="296" spans="1:5" ht="14.25" customHeight="1">
      <c r="A296" s="173">
        <v>295</v>
      </c>
      <c r="B296" s="173">
        <v>0</v>
      </c>
      <c r="C296" s="172"/>
      <c r="D296" s="172"/>
      <c r="E296" s="172"/>
    </row>
    <row r="297" spans="1:5" ht="14.25" customHeight="1">
      <c r="A297" s="173">
        <v>296</v>
      </c>
      <c r="B297" s="173">
        <v>0</v>
      </c>
      <c r="C297" s="172"/>
      <c r="D297" s="172"/>
      <c r="E297" s="172"/>
    </row>
    <row r="298" spans="1:5" ht="14.25" customHeight="1">
      <c r="A298" s="173">
        <v>297</v>
      </c>
      <c r="B298" s="173">
        <v>0</v>
      </c>
      <c r="C298" s="172"/>
      <c r="D298" s="172"/>
      <c r="E298" s="172"/>
    </row>
    <row r="299" spans="1:5" ht="14.25" customHeight="1">
      <c r="A299" s="173">
        <v>298</v>
      </c>
      <c r="B299" s="173">
        <v>0</v>
      </c>
      <c r="C299" s="172"/>
      <c r="D299" s="172"/>
      <c r="E299" s="172"/>
    </row>
    <row r="300" spans="1:5" ht="14.25" customHeight="1">
      <c r="A300" s="173">
        <v>299</v>
      </c>
      <c r="B300" s="173">
        <v>0</v>
      </c>
      <c r="C300" s="172"/>
      <c r="D300" s="172"/>
      <c r="E300" s="172"/>
    </row>
    <row r="301" spans="1:5" ht="14.25" customHeight="1">
      <c r="A301" s="173">
        <v>300</v>
      </c>
      <c r="B301" s="173">
        <v>0</v>
      </c>
      <c r="C301" s="172"/>
      <c r="D301" s="172"/>
      <c r="E301" s="172"/>
    </row>
    <row r="302" spans="1:5" ht="14.25" customHeight="1">
      <c r="A302" s="173">
        <v>301</v>
      </c>
      <c r="B302" s="173">
        <v>0</v>
      </c>
      <c r="C302" s="172"/>
      <c r="D302" s="172"/>
      <c r="E302" s="172"/>
    </row>
    <row r="303" spans="1:5" ht="14.25" customHeight="1">
      <c r="A303" s="173">
        <v>302</v>
      </c>
      <c r="B303" s="173">
        <v>0</v>
      </c>
      <c r="C303" s="172"/>
      <c r="D303" s="172"/>
      <c r="E303" s="172"/>
    </row>
    <row r="304" spans="1:5" ht="14.25" customHeight="1">
      <c r="A304" s="173">
        <v>303</v>
      </c>
      <c r="B304" s="173">
        <v>0</v>
      </c>
      <c r="C304" s="172"/>
      <c r="D304" s="172"/>
      <c r="E304" s="172"/>
    </row>
    <row r="305" spans="1:5" ht="14.25" customHeight="1">
      <c r="A305" s="173">
        <v>304</v>
      </c>
      <c r="B305" s="173">
        <v>0</v>
      </c>
      <c r="C305" s="172"/>
      <c r="D305" s="172"/>
      <c r="E305" s="172"/>
    </row>
    <row r="306" spans="1:5" ht="14.25" customHeight="1">
      <c r="A306" s="173">
        <v>305</v>
      </c>
      <c r="B306" s="173">
        <v>0</v>
      </c>
      <c r="C306" s="172"/>
      <c r="D306" s="172"/>
      <c r="E306" s="172"/>
    </row>
    <row r="307" spans="1:5" ht="14.25" customHeight="1">
      <c r="A307" s="173">
        <v>306</v>
      </c>
      <c r="B307" s="173">
        <v>0</v>
      </c>
      <c r="C307" s="172"/>
      <c r="D307" s="172"/>
      <c r="E307" s="172"/>
    </row>
    <row r="308" spans="1:5" ht="14.25" customHeight="1">
      <c r="A308" s="173">
        <v>307</v>
      </c>
      <c r="B308" s="173">
        <v>0</v>
      </c>
      <c r="C308" s="172"/>
      <c r="D308" s="172"/>
      <c r="E308" s="172"/>
    </row>
    <row r="309" spans="1:5" ht="14.25" customHeight="1">
      <c r="A309" s="173">
        <v>308</v>
      </c>
      <c r="B309" s="173">
        <v>0</v>
      </c>
      <c r="C309" s="172"/>
      <c r="D309" s="172"/>
      <c r="E309" s="172"/>
    </row>
    <row r="310" spans="1:5" ht="14.25" customHeight="1">
      <c r="A310" s="173">
        <v>309</v>
      </c>
      <c r="B310" s="173">
        <v>0</v>
      </c>
      <c r="C310" s="172"/>
      <c r="D310" s="172"/>
      <c r="E310" s="172"/>
    </row>
    <row r="311" spans="1:5" ht="14.25" customHeight="1">
      <c r="A311" s="173">
        <v>310</v>
      </c>
      <c r="B311" s="173">
        <v>0</v>
      </c>
      <c r="C311" s="172"/>
      <c r="D311" s="172"/>
      <c r="E311" s="172"/>
    </row>
    <row r="312" spans="1:5" ht="14.25" customHeight="1">
      <c r="A312" s="173">
        <v>311</v>
      </c>
      <c r="B312" s="173">
        <v>0</v>
      </c>
      <c r="C312" s="172"/>
      <c r="D312" s="172"/>
      <c r="E312" s="172"/>
    </row>
    <row r="313" spans="1:5" ht="14.25" customHeight="1">
      <c r="A313" s="173">
        <v>312</v>
      </c>
      <c r="B313" s="173">
        <v>0</v>
      </c>
      <c r="C313" s="172"/>
      <c r="D313" s="172"/>
      <c r="E313" s="172"/>
    </row>
    <row r="314" spans="1:5" ht="14.25" customHeight="1">
      <c r="A314" s="173">
        <v>313</v>
      </c>
      <c r="B314" s="173">
        <v>0</v>
      </c>
      <c r="C314" s="172"/>
      <c r="D314" s="172"/>
      <c r="E314" s="172"/>
    </row>
    <row r="315" spans="1:5" ht="14.25" customHeight="1">
      <c r="A315" s="173">
        <v>314</v>
      </c>
      <c r="B315" s="173">
        <v>0</v>
      </c>
      <c r="C315" s="172"/>
      <c r="D315" s="172"/>
      <c r="E315" s="172"/>
    </row>
    <row r="316" spans="1:5" ht="14.25" customHeight="1">
      <c r="A316" s="173">
        <v>315</v>
      </c>
      <c r="B316" s="173">
        <v>0</v>
      </c>
      <c r="C316" s="172"/>
      <c r="D316" s="172"/>
      <c r="E316" s="172"/>
    </row>
    <row r="317" spans="1:5" ht="14.25" customHeight="1">
      <c r="A317" s="173">
        <v>316</v>
      </c>
      <c r="B317" s="173">
        <v>0</v>
      </c>
      <c r="C317" s="172"/>
      <c r="D317" s="172"/>
      <c r="E317" s="172"/>
    </row>
    <row r="318" spans="1:5" ht="14.25" customHeight="1">
      <c r="A318" s="173">
        <v>317</v>
      </c>
      <c r="B318" s="173">
        <v>0</v>
      </c>
      <c r="C318" s="172"/>
      <c r="D318" s="172"/>
      <c r="E318" s="172"/>
    </row>
    <row r="319" spans="1:5" ht="14.25" customHeight="1">
      <c r="A319" s="173">
        <v>318</v>
      </c>
      <c r="B319" s="173">
        <v>0</v>
      </c>
      <c r="C319" s="172"/>
      <c r="D319" s="172"/>
      <c r="E319" s="172"/>
    </row>
    <row r="320" spans="1:5" ht="14.25" customHeight="1">
      <c r="A320" s="173">
        <v>319</v>
      </c>
      <c r="B320" s="173">
        <v>0</v>
      </c>
      <c r="C320" s="172"/>
      <c r="D320" s="172"/>
      <c r="E320" s="172"/>
    </row>
    <row r="321" spans="1:5" ht="14.25" customHeight="1">
      <c r="A321" s="173">
        <v>320</v>
      </c>
      <c r="B321" s="173">
        <v>0</v>
      </c>
      <c r="C321" s="172"/>
      <c r="D321" s="172"/>
      <c r="E321" s="172"/>
    </row>
    <row r="322" spans="1:5" ht="14.25" customHeight="1">
      <c r="A322" s="173">
        <v>321</v>
      </c>
      <c r="B322" s="173">
        <v>0</v>
      </c>
      <c r="C322" s="172"/>
      <c r="D322" s="172"/>
      <c r="E322" s="172"/>
    </row>
    <row r="323" spans="1:5" ht="14.25" customHeight="1">
      <c r="A323" s="173">
        <v>322</v>
      </c>
      <c r="B323" s="173">
        <v>0</v>
      </c>
      <c r="C323" s="172"/>
      <c r="D323" s="172"/>
      <c r="E323" s="172"/>
    </row>
    <row r="324" spans="1:5" ht="14.25" customHeight="1">
      <c r="A324" s="173">
        <v>323</v>
      </c>
      <c r="B324" s="173">
        <v>0</v>
      </c>
      <c r="C324" s="172"/>
      <c r="D324" s="172"/>
      <c r="E324" s="172"/>
    </row>
    <row r="325" spans="1:5" ht="14.25" customHeight="1">
      <c r="A325" s="173">
        <v>324</v>
      </c>
      <c r="B325" s="173">
        <v>0</v>
      </c>
      <c r="C325" s="172"/>
      <c r="D325" s="172"/>
      <c r="E325" s="172"/>
    </row>
    <row r="326" spans="1:5" ht="14.25" customHeight="1">
      <c r="A326" s="173">
        <v>325</v>
      </c>
      <c r="B326" s="173">
        <v>0</v>
      </c>
      <c r="C326" s="172"/>
      <c r="D326" s="172"/>
      <c r="E326" s="172"/>
    </row>
    <row r="327" spans="1:5" ht="14.25" customHeight="1">
      <c r="A327" s="173">
        <v>326</v>
      </c>
      <c r="B327" s="173">
        <v>0</v>
      </c>
      <c r="C327" s="172"/>
      <c r="D327" s="172"/>
      <c r="E327" s="172"/>
    </row>
    <row r="328" spans="1:5" ht="14.25" customHeight="1">
      <c r="A328" s="173">
        <v>327</v>
      </c>
      <c r="B328" s="173">
        <v>0</v>
      </c>
      <c r="C328" s="172"/>
      <c r="D328" s="172"/>
      <c r="E328" s="172"/>
    </row>
    <row r="329" spans="1:5" ht="14.25" customHeight="1">
      <c r="A329" s="173">
        <v>328</v>
      </c>
      <c r="B329" s="173">
        <v>0</v>
      </c>
      <c r="C329" s="172"/>
      <c r="D329" s="172"/>
      <c r="E329" s="172"/>
    </row>
    <row r="330" spans="1:5" ht="14.25" customHeight="1">
      <c r="A330" s="173">
        <v>329</v>
      </c>
      <c r="B330" s="173">
        <v>0</v>
      </c>
      <c r="C330" s="172"/>
      <c r="D330" s="172"/>
      <c r="E330" s="172"/>
    </row>
    <row r="331" spans="1:5" ht="14.25" customHeight="1">
      <c r="A331" s="173">
        <v>330</v>
      </c>
      <c r="B331" s="173">
        <v>0</v>
      </c>
      <c r="C331" s="172"/>
      <c r="D331" s="172"/>
      <c r="E331" s="172"/>
    </row>
    <row r="332" spans="1:5" ht="14.25" customHeight="1">
      <c r="A332" s="173">
        <v>331</v>
      </c>
      <c r="B332" s="173">
        <v>0</v>
      </c>
      <c r="C332" s="172"/>
      <c r="D332" s="172"/>
      <c r="E332" s="172"/>
    </row>
    <row r="333" spans="1:5" ht="14.25" customHeight="1">
      <c r="A333" s="173">
        <v>332</v>
      </c>
      <c r="B333" s="173">
        <v>0</v>
      </c>
      <c r="C333" s="172"/>
      <c r="D333" s="172"/>
      <c r="E333" s="172"/>
    </row>
    <row r="334" spans="1:5" ht="14.25" customHeight="1">
      <c r="A334" s="173">
        <v>333</v>
      </c>
      <c r="B334" s="173">
        <v>0</v>
      </c>
      <c r="C334" s="172"/>
      <c r="D334" s="172"/>
      <c r="E334" s="172"/>
    </row>
    <row r="335" spans="1:5" ht="14.25" customHeight="1">
      <c r="A335" s="173">
        <v>334</v>
      </c>
      <c r="B335" s="173">
        <v>0</v>
      </c>
      <c r="C335" s="172"/>
      <c r="D335" s="172"/>
      <c r="E335" s="172"/>
    </row>
    <row r="336" spans="1:5" ht="14.25" customHeight="1">
      <c r="A336" s="173">
        <v>335</v>
      </c>
      <c r="B336" s="173">
        <v>0</v>
      </c>
      <c r="C336" s="172"/>
      <c r="D336" s="172"/>
      <c r="E336" s="172"/>
    </row>
    <row r="337" spans="1:5" ht="14.25" customHeight="1">
      <c r="A337" s="173">
        <v>336</v>
      </c>
      <c r="B337" s="173">
        <v>0</v>
      </c>
      <c r="C337" s="172"/>
      <c r="D337" s="172"/>
      <c r="E337" s="172"/>
    </row>
    <row r="338" spans="1:5" ht="14.25" customHeight="1">
      <c r="A338" s="173">
        <v>337</v>
      </c>
      <c r="B338" s="173">
        <v>0</v>
      </c>
      <c r="C338" s="172"/>
      <c r="D338" s="172"/>
      <c r="E338" s="172"/>
    </row>
    <row r="339" spans="1:5" ht="14.25" customHeight="1">
      <c r="A339" s="173">
        <v>338</v>
      </c>
      <c r="B339" s="173">
        <v>0</v>
      </c>
      <c r="C339" s="172"/>
      <c r="D339" s="172"/>
      <c r="E339" s="172"/>
    </row>
    <row r="340" spans="1:5" ht="14.25" customHeight="1">
      <c r="A340" s="173">
        <v>339</v>
      </c>
      <c r="B340" s="173">
        <v>0</v>
      </c>
      <c r="C340" s="172"/>
      <c r="D340" s="172"/>
      <c r="E340" s="172"/>
    </row>
    <row r="341" spans="1:5" ht="14.25" customHeight="1">
      <c r="A341" s="173">
        <v>340</v>
      </c>
      <c r="B341" s="173">
        <v>0</v>
      </c>
      <c r="C341" s="172"/>
      <c r="D341" s="172"/>
      <c r="E341" s="172"/>
    </row>
    <row r="342" spans="1:5" ht="14.25" customHeight="1">
      <c r="A342" s="173">
        <v>341</v>
      </c>
      <c r="B342" s="173">
        <v>0</v>
      </c>
      <c r="C342" s="172"/>
      <c r="D342" s="172"/>
      <c r="E342" s="172"/>
    </row>
    <row r="343" spans="1:5" ht="14.25" customHeight="1">
      <c r="A343" s="173">
        <v>342</v>
      </c>
      <c r="B343" s="173">
        <v>0</v>
      </c>
      <c r="C343" s="172"/>
      <c r="D343" s="172"/>
      <c r="E343" s="172"/>
    </row>
    <row r="344" spans="1:5" ht="14.25" customHeight="1">
      <c r="A344" s="173">
        <v>343</v>
      </c>
      <c r="B344" s="173">
        <v>0</v>
      </c>
      <c r="C344" s="172"/>
      <c r="D344" s="172"/>
      <c r="E344" s="172"/>
    </row>
    <row r="345" spans="1:5" ht="14.25" customHeight="1">
      <c r="A345" s="173">
        <v>344</v>
      </c>
      <c r="B345" s="173">
        <v>0</v>
      </c>
      <c r="C345" s="172"/>
      <c r="D345" s="172"/>
      <c r="E345" s="172"/>
    </row>
    <row r="346" spans="1:5" ht="14.25" customHeight="1">
      <c r="A346" s="173">
        <v>345</v>
      </c>
      <c r="B346" s="173">
        <v>0</v>
      </c>
      <c r="C346" s="172"/>
      <c r="D346" s="172"/>
      <c r="E346" s="172"/>
    </row>
    <row r="347" spans="1:5" ht="14.25" customHeight="1">
      <c r="A347" s="173">
        <v>346</v>
      </c>
      <c r="B347" s="173">
        <v>0</v>
      </c>
      <c r="C347" s="172"/>
      <c r="D347" s="172"/>
      <c r="E347" s="172"/>
    </row>
    <row r="348" spans="1:5" ht="14.25" customHeight="1">
      <c r="A348" s="173">
        <v>347</v>
      </c>
      <c r="B348" s="173">
        <v>0</v>
      </c>
      <c r="C348" s="172"/>
      <c r="D348" s="172"/>
      <c r="E348" s="172"/>
    </row>
    <row r="349" spans="1:5" ht="14.25" customHeight="1">
      <c r="A349" s="173">
        <v>348</v>
      </c>
      <c r="B349" s="173">
        <v>0</v>
      </c>
      <c r="C349" s="172"/>
      <c r="D349" s="172"/>
      <c r="E349" s="172"/>
    </row>
    <row r="350" spans="1:5" ht="14.25" customHeight="1">
      <c r="A350" s="173">
        <v>349</v>
      </c>
      <c r="B350" s="173">
        <v>0</v>
      </c>
      <c r="C350" s="172"/>
      <c r="D350" s="172"/>
      <c r="E350" s="172"/>
    </row>
    <row r="351" spans="1:5" ht="14.25" customHeight="1">
      <c r="A351" s="173">
        <v>350</v>
      </c>
      <c r="B351" s="173">
        <v>0</v>
      </c>
      <c r="C351" s="172"/>
      <c r="D351" s="172"/>
      <c r="E351" s="172"/>
    </row>
    <row r="352" spans="1:5" ht="14.25" customHeight="1">
      <c r="A352" s="173">
        <v>351</v>
      </c>
      <c r="B352" s="173">
        <v>0</v>
      </c>
      <c r="C352" s="172"/>
      <c r="D352" s="172"/>
      <c r="E352" s="172"/>
    </row>
    <row r="353" spans="1:5" ht="14.25" customHeight="1">
      <c r="A353" s="173">
        <v>352</v>
      </c>
      <c r="B353" s="173">
        <v>0</v>
      </c>
      <c r="C353" s="172"/>
      <c r="D353" s="172"/>
      <c r="E353" s="172"/>
    </row>
    <row r="354" spans="1:5" ht="14.25" customHeight="1">
      <c r="A354" s="173">
        <v>353</v>
      </c>
      <c r="B354" s="173">
        <v>0</v>
      </c>
      <c r="C354" s="172"/>
      <c r="D354" s="172"/>
      <c r="E354" s="172"/>
    </row>
    <row r="355" spans="1:5" ht="14.25" customHeight="1">
      <c r="A355" s="173">
        <v>354</v>
      </c>
      <c r="B355" s="173">
        <v>0</v>
      </c>
      <c r="C355" s="172"/>
      <c r="D355" s="172"/>
      <c r="E355" s="172"/>
    </row>
    <row r="356" spans="1:5" ht="14.25" customHeight="1">
      <c r="A356" s="173">
        <v>355</v>
      </c>
      <c r="B356" s="173">
        <v>0</v>
      </c>
      <c r="C356" s="172"/>
      <c r="D356" s="172"/>
      <c r="E356" s="172"/>
    </row>
    <row r="357" spans="1:5" ht="14.25" customHeight="1">
      <c r="A357" s="173">
        <v>356</v>
      </c>
      <c r="B357" s="173">
        <v>0</v>
      </c>
      <c r="C357" s="172"/>
      <c r="D357" s="172"/>
      <c r="E357" s="172"/>
    </row>
    <row r="358" spans="1:5" ht="14.25" customHeight="1">
      <c r="A358" s="173">
        <v>357</v>
      </c>
      <c r="B358" s="173">
        <v>0</v>
      </c>
      <c r="C358" s="172"/>
      <c r="D358" s="172"/>
      <c r="E358" s="172"/>
    </row>
    <row r="359" spans="1:5" ht="14.25" customHeight="1">
      <c r="A359" s="173">
        <v>358</v>
      </c>
      <c r="B359" s="173">
        <v>0</v>
      </c>
      <c r="C359" s="172"/>
      <c r="D359" s="172"/>
      <c r="E359" s="172"/>
    </row>
    <row r="360" spans="1:5" ht="14.25" customHeight="1">
      <c r="A360" s="173">
        <v>359</v>
      </c>
      <c r="B360" s="173">
        <v>0</v>
      </c>
      <c r="C360" s="172"/>
      <c r="D360" s="172"/>
      <c r="E360" s="172"/>
    </row>
    <row r="361" spans="1:5" ht="14.25" customHeight="1">
      <c r="A361" s="173">
        <v>360</v>
      </c>
      <c r="B361" s="173">
        <v>0</v>
      </c>
      <c r="C361" s="172"/>
      <c r="D361" s="172"/>
      <c r="E361" s="172"/>
    </row>
    <row r="362" spans="1:5" ht="14.25" customHeight="1">
      <c r="A362" s="173">
        <v>361</v>
      </c>
      <c r="B362" s="173">
        <v>0</v>
      </c>
      <c r="C362" s="172"/>
      <c r="D362" s="172"/>
      <c r="E362" s="172"/>
    </row>
    <row r="363" spans="1:5" ht="14.25" customHeight="1">
      <c r="A363" s="173">
        <v>362</v>
      </c>
      <c r="B363" s="173">
        <v>0</v>
      </c>
      <c r="C363" s="172"/>
      <c r="D363" s="172"/>
      <c r="E363" s="172"/>
    </row>
    <row r="364" spans="1:5" ht="14.25" customHeight="1">
      <c r="A364" s="173">
        <v>363</v>
      </c>
      <c r="B364" s="173">
        <v>0</v>
      </c>
      <c r="C364" s="172"/>
      <c r="D364" s="172"/>
      <c r="E364" s="172"/>
    </row>
    <row r="365" spans="1:5" ht="14.25" customHeight="1">
      <c r="A365" s="173">
        <v>364</v>
      </c>
      <c r="B365" s="173">
        <v>0</v>
      </c>
      <c r="C365" s="172"/>
      <c r="D365" s="172"/>
      <c r="E365" s="172"/>
    </row>
    <row r="366" spans="1:5" ht="14.25" customHeight="1">
      <c r="A366" s="173">
        <v>365</v>
      </c>
      <c r="B366" s="173">
        <v>0</v>
      </c>
      <c r="C366" s="172"/>
      <c r="D366" s="172"/>
      <c r="E366" s="172"/>
    </row>
    <row r="367" spans="1:5" ht="14.25" customHeight="1">
      <c r="A367" s="173">
        <v>366</v>
      </c>
      <c r="B367" s="173">
        <v>0</v>
      </c>
      <c r="C367" s="172"/>
      <c r="D367" s="172"/>
      <c r="E367" s="172"/>
    </row>
    <row r="368" spans="1:5" ht="14.25" customHeight="1">
      <c r="A368" s="173">
        <v>367</v>
      </c>
      <c r="B368" s="173">
        <v>0</v>
      </c>
      <c r="C368" s="172"/>
      <c r="D368" s="172"/>
      <c r="E368" s="172"/>
    </row>
    <row r="369" spans="1:5" ht="14.25" customHeight="1">
      <c r="A369" s="173">
        <v>368</v>
      </c>
      <c r="B369" s="173">
        <v>0</v>
      </c>
      <c r="C369" s="172"/>
      <c r="D369" s="172"/>
      <c r="E369" s="172"/>
    </row>
    <row r="370" spans="1:5" ht="14.25" customHeight="1">
      <c r="A370" s="173">
        <v>369</v>
      </c>
      <c r="B370" s="173">
        <v>0</v>
      </c>
      <c r="C370" s="172"/>
      <c r="D370" s="172"/>
      <c r="E370" s="172"/>
    </row>
    <row r="371" spans="1:5" ht="14.25" customHeight="1">
      <c r="A371" s="173">
        <v>370</v>
      </c>
      <c r="B371" s="173">
        <v>0</v>
      </c>
      <c r="C371" s="172"/>
      <c r="D371" s="172"/>
      <c r="E371" s="172"/>
    </row>
    <row r="372" spans="1:5" ht="14.25" customHeight="1">
      <c r="A372" s="173">
        <v>371</v>
      </c>
      <c r="B372" s="173">
        <v>0</v>
      </c>
      <c r="C372" s="172"/>
      <c r="D372" s="172"/>
      <c r="E372" s="172"/>
    </row>
    <row r="373" spans="1:5" ht="14.25" customHeight="1">
      <c r="A373" s="173">
        <v>372</v>
      </c>
      <c r="B373" s="173">
        <v>0</v>
      </c>
      <c r="C373" s="172"/>
      <c r="D373" s="172"/>
      <c r="E373" s="172"/>
    </row>
    <row r="374" spans="1:5" ht="14.25" customHeight="1">
      <c r="A374" s="173">
        <v>373</v>
      </c>
      <c r="B374" s="173">
        <v>0</v>
      </c>
      <c r="C374" s="172"/>
      <c r="D374" s="172"/>
      <c r="E374" s="172"/>
    </row>
    <row r="375" spans="1:5" ht="14.25" customHeight="1">
      <c r="A375" s="173">
        <v>374</v>
      </c>
      <c r="B375" s="173">
        <v>0</v>
      </c>
      <c r="C375" s="172"/>
      <c r="D375" s="172"/>
      <c r="E375" s="172"/>
    </row>
    <row r="376" spans="1:5" ht="14.25" customHeight="1">
      <c r="A376" s="173">
        <v>375</v>
      </c>
      <c r="B376" s="173">
        <v>0</v>
      </c>
      <c r="C376" s="172"/>
      <c r="D376" s="172"/>
      <c r="E376" s="172"/>
    </row>
    <row r="377" spans="1:5" ht="14.25" customHeight="1">
      <c r="A377" s="173">
        <v>376</v>
      </c>
      <c r="B377" s="173">
        <v>0</v>
      </c>
      <c r="C377" s="172"/>
      <c r="D377" s="172"/>
      <c r="E377" s="172"/>
    </row>
    <row r="378" spans="1:5" ht="14.25" customHeight="1">
      <c r="A378" s="173">
        <v>377</v>
      </c>
      <c r="B378" s="173">
        <v>0</v>
      </c>
      <c r="C378" s="172"/>
      <c r="D378" s="172"/>
      <c r="E378" s="172"/>
    </row>
    <row r="379" spans="1:5" ht="14.25" customHeight="1">
      <c r="A379" s="173">
        <v>378</v>
      </c>
      <c r="B379" s="173">
        <v>0</v>
      </c>
      <c r="C379" s="172"/>
      <c r="D379" s="172"/>
      <c r="E379" s="172"/>
    </row>
    <row r="380" spans="1:5" ht="14.25" customHeight="1">
      <c r="A380" s="173">
        <v>379</v>
      </c>
      <c r="B380" s="173">
        <v>0</v>
      </c>
      <c r="C380" s="172"/>
      <c r="D380" s="172"/>
      <c r="E380" s="172"/>
    </row>
    <row r="381" spans="1:5" ht="14.25" customHeight="1">
      <c r="A381" s="173">
        <v>380</v>
      </c>
      <c r="B381" s="173">
        <v>0</v>
      </c>
      <c r="C381" s="172"/>
      <c r="D381" s="172"/>
      <c r="E381" s="172"/>
    </row>
    <row r="382" spans="1:5" ht="14.25" customHeight="1">
      <c r="A382" s="173">
        <v>381</v>
      </c>
      <c r="B382" s="173">
        <v>0</v>
      </c>
      <c r="C382" s="172"/>
      <c r="D382" s="172"/>
      <c r="E382" s="172"/>
    </row>
    <row r="383" spans="1:5" ht="14.25" customHeight="1">
      <c r="A383" s="173">
        <v>382</v>
      </c>
      <c r="B383" s="173">
        <v>0</v>
      </c>
      <c r="C383" s="172"/>
      <c r="D383" s="172"/>
      <c r="E383" s="172"/>
    </row>
    <row r="384" spans="1:5" ht="14.25" customHeight="1">
      <c r="A384" s="173">
        <v>383</v>
      </c>
      <c r="B384" s="173">
        <v>0</v>
      </c>
      <c r="C384" s="172"/>
      <c r="D384" s="172"/>
      <c r="E384" s="172"/>
    </row>
    <row r="385" spans="1:5" ht="14.25" customHeight="1">
      <c r="A385" s="173">
        <v>384</v>
      </c>
      <c r="B385" s="173">
        <v>0</v>
      </c>
      <c r="C385" s="172"/>
      <c r="D385" s="172"/>
      <c r="E385" s="172"/>
    </row>
    <row r="386" spans="1:5" ht="14.25" customHeight="1">
      <c r="A386" s="173">
        <v>385</v>
      </c>
      <c r="B386" s="173">
        <v>0</v>
      </c>
      <c r="C386" s="172"/>
      <c r="D386" s="172"/>
      <c r="E386" s="172"/>
    </row>
    <row r="387" spans="1:5" ht="14.25" customHeight="1">
      <c r="A387" s="173">
        <v>386</v>
      </c>
      <c r="B387" s="173">
        <v>0</v>
      </c>
      <c r="C387" s="172"/>
      <c r="D387" s="172"/>
      <c r="E387" s="172"/>
    </row>
    <row r="388" spans="1:5" ht="14.25" customHeight="1">
      <c r="A388" s="173">
        <v>387</v>
      </c>
      <c r="B388" s="173">
        <v>0</v>
      </c>
      <c r="C388" s="172"/>
      <c r="D388" s="172"/>
      <c r="E388" s="172"/>
    </row>
    <row r="389" spans="1:5" ht="14.25" customHeight="1">
      <c r="A389" s="173">
        <v>388</v>
      </c>
      <c r="B389" s="173">
        <v>0</v>
      </c>
      <c r="C389" s="172"/>
      <c r="D389" s="172"/>
      <c r="E389" s="172"/>
    </row>
    <row r="390" spans="1:5" ht="14.25" customHeight="1">
      <c r="A390" s="173">
        <v>389</v>
      </c>
      <c r="B390" s="173">
        <v>0</v>
      </c>
      <c r="C390" s="172"/>
      <c r="D390" s="172"/>
      <c r="E390" s="172"/>
    </row>
    <row r="391" spans="1:5" ht="14.25" customHeight="1">
      <c r="A391" s="173">
        <v>390</v>
      </c>
      <c r="B391" s="173">
        <v>0</v>
      </c>
      <c r="C391" s="172"/>
      <c r="D391" s="172"/>
      <c r="E391" s="172"/>
    </row>
    <row r="392" spans="1:5" ht="14.25" customHeight="1">
      <c r="A392" s="173">
        <v>391</v>
      </c>
      <c r="B392" s="173">
        <v>0</v>
      </c>
      <c r="C392" s="172"/>
      <c r="D392" s="172"/>
      <c r="E392" s="172"/>
    </row>
    <row r="393" spans="1:5" ht="14.25" customHeight="1">
      <c r="A393" s="173">
        <v>392</v>
      </c>
      <c r="B393" s="173">
        <v>0</v>
      </c>
      <c r="C393" s="172"/>
      <c r="D393" s="172"/>
      <c r="E393" s="172"/>
    </row>
    <row r="394" spans="1:5" ht="14.25" customHeight="1">
      <c r="A394" s="173">
        <v>393</v>
      </c>
      <c r="B394" s="173">
        <v>0</v>
      </c>
      <c r="C394" s="172"/>
      <c r="D394" s="172"/>
      <c r="E394" s="172"/>
    </row>
    <row r="395" spans="1:5" ht="14.25" customHeight="1">
      <c r="A395" s="173">
        <v>394</v>
      </c>
      <c r="B395" s="173">
        <v>0</v>
      </c>
      <c r="C395" s="172"/>
      <c r="D395" s="172"/>
      <c r="E395" s="172"/>
    </row>
    <row r="396" spans="1:5" ht="14.25" customHeight="1">
      <c r="A396" s="173">
        <v>395</v>
      </c>
      <c r="B396" s="173">
        <v>0</v>
      </c>
      <c r="C396" s="172"/>
      <c r="D396" s="172"/>
      <c r="E396" s="172"/>
    </row>
    <row r="397" spans="1:5" ht="14.25" customHeight="1">
      <c r="A397" s="173">
        <v>396</v>
      </c>
      <c r="B397" s="173">
        <v>0</v>
      </c>
      <c r="C397" s="172"/>
      <c r="D397" s="172"/>
      <c r="E397" s="172"/>
    </row>
    <row r="398" spans="1:5" ht="14.25" customHeight="1">
      <c r="A398" s="173">
        <v>397</v>
      </c>
      <c r="B398" s="173">
        <v>0</v>
      </c>
      <c r="C398" s="172"/>
      <c r="D398" s="172"/>
      <c r="E398" s="172"/>
    </row>
    <row r="399" spans="1:5" ht="14.25" customHeight="1">
      <c r="A399" s="173">
        <v>398</v>
      </c>
      <c r="B399" s="173">
        <v>0</v>
      </c>
      <c r="C399" s="172"/>
      <c r="D399" s="172"/>
      <c r="E399" s="172"/>
    </row>
    <row r="400" spans="1:5" ht="14.25" customHeight="1">
      <c r="A400" s="173">
        <v>399</v>
      </c>
      <c r="B400" s="173">
        <v>0</v>
      </c>
      <c r="C400" s="172"/>
      <c r="D400" s="172"/>
      <c r="E400" s="172"/>
    </row>
    <row r="401" spans="1:5" ht="14.25" customHeight="1">
      <c r="A401" s="173">
        <v>400</v>
      </c>
      <c r="B401" s="173">
        <v>0</v>
      </c>
      <c r="C401" s="172"/>
      <c r="D401" s="172"/>
      <c r="E401" s="172"/>
    </row>
    <row r="402" spans="1:5" ht="14.25" customHeight="1">
      <c r="A402" s="173">
        <v>401</v>
      </c>
      <c r="B402" s="173">
        <v>0</v>
      </c>
      <c r="C402" s="172"/>
      <c r="D402" s="172"/>
      <c r="E402" s="172"/>
    </row>
    <row r="403" spans="1:5" ht="14.25" customHeight="1">
      <c r="A403" s="173">
        <v>402</v>
      </c>
      <c r="B403" s="173">
        <v>0</v>
      </c>
      <c r="C403" s="172"/>
      <c r="D403" s="172"/>
      <c r="E403" s="172"/>
    </row>
    <row r="404" spans="1:5" ht="14.25" customHeight="1">
      <c r="A404" s="173">
        <v>403</v>
      </c>
      <c r="B404" s="173">
        <v>0</v>
      </c>
      <c r="C404" s="172"/>
      <c r="D404" s="172"/>
      <c r="E404" s="172"/>
    </row>
    <row r="405" spans="1:5" ht="14.25" customHeight="1">
      <c r="A405" s="173">
        <v>404</v>
      </c>
      <c r="B405" s="173">
        <v>0</v>
      </c>
      <c r="C405" s="172"/>
      <c r="D405" s="172"/>
      <c r="E405" s="172"/>
    </row>
    <row r="406" spans="1:5" ht="14.25" customHeight="1">
      <c r="A406" s="173">
        <v>405</v>
      </c>
      <c r="B406" s="173">
        <v>0</v>
      </c>
      <c r="C406" s="172"/>
      <c r="D406" s="172"/>
      <c r="E406" s="172"/>
    </row>
    <row r="407" spans="1:5" ht="14.25" customHeight="1">
      <c r="A407" s="173">
        <v>406</v>
      </c>
      <c r="B407" s="173">
        <v>0</v>
      </c>
      <c r="C407" s="172"/>
      <c r="D407" s="172"/>
      <c r="E407" s="172"/>
    </row>
    <row r="408" spans="1:5" ht="14.25" customHeight="1">
      <c r="A408" s="173">
        <v>407</v>
      </c>
      <c r="B408" s="173">
        <v>0</v>
      </c>
      <c r="C408" s="172"/>
      <c r="D408" s="172"/>
      <c r="E408" s="172"/>
    </row>
    <row r="409" spans="1:5" ht="14.25" customHeight="1">
      <c r="A409" s="173">
        <v>408</v>
      </c>
      <c r="B409" s="173">
        <v>0</v>
      </c>
      <c r="C409" s="172"/>
      <c r="D409" s="172"/>
      <c r="E409" s="172"/>
    </row>
    <row r="410" spans="1:5" ht="14.25" customHeight="1">
      <c r="A410" s="173">
        <v>409</v>
      </c>
      <c r="B410" s="173">
        <v>0</v>
      </c>
      <c r="C410" s="172"/>
      <c r="D410" s="172"/>
      <c r="E410" s="172"/>
    </row>
    <row r="411" spans="1:5" ht="14.25" customHeight="1">
      <c r="A411" s="173">
        <v>410</v>
      </c>
      <c r="B411" s="173">
        <v>0</v>
      </c>
      <c r="C411" s="172"/>
      <c r="D411" s="172"/>
      <c r="E411" s="172"/>
    </row>
    <row r="412" spans="1:5" ht="14.25" customHeight="1">
      <c r="A412" s="173">
        <v>411</v>
      </c>
      <c r="B412" s="173">
        <v>0</v>
      </c>
      <c r="C412" s="172"/>
      <c r="D412" s="172"/>
      <c r="E412" s="172"/>
    </row>
    <row r="413" spans="1:5" ht="14.25" customHeight="1">
      <c r="A413" s="173">
        <v>412</v>
      </c>
      <c r="B413" s="173">
        <v>0</v>
      </c>
      <c r="C413" s="172"/>
      <c r="D413" s="172"/>
      <c r="E413" s="172"/>
    </row>
    <row r="414" spans="1:5" ht="14.25" customHeight="1">
      <c r="A414" s="173">
        <v>413</v>
      </c>
      <c r="B414" s="173">
        <v>0</v>
      </c>
      <c r="C414" s="172"/>
      <c r="D414" s="172"/>
      <c r="E414" s="172"/>
    </row>
    <row r="415" spans="1:5" ht="14.25" customHeight="1">
      <c r="A415" s="173">
        <v>414</v>
      </c>
      <c r="B415" s="173">
        <v>0</v>
      </c>
      <c r="C415" s="172"/>
      <c r="D415" s="172"/>
      <c r="E415" s="172"/>
    </row>
    <row r="416" spans="1:5" ht="14.25" customHeight="1">
      <c r="A416" s="173">
        <v>415</v>
      </c>
      <c r="B416" s="173">
        <v>0</v>
      </c>
      <c r="C416" s="172"/>
      <c r="D416" s="172"/>
      <c r="E416" s="172"/>
    </row>
    <row r="417" spans="1:5" ht="14.25" customHeight="1">
      <c r="A417" s="173">
        <v>416</v>
      </c>
      <c r="B417" s="173">
        <v>0</v>
      </c>
      <c r="C417" s="172"/>
      <c r="D417" s="172"/>
      <c r="E417" s="172"/>
    </row>
    <row r="418" spans="1:5" ht="14.25" customHeight="1">
      <c r="A418" s="173">
        <v>417</v>
      </c>
      <c r="B418" s="173">
        <v>0</v>
      </c>
      <c r="C418" s="172"/>
      <c r="D418" s="172"/>
      <c r="E418" s="172"/>
    </row>
    <row r="419" spans="1:5" ht="14.25" customHeight="1">
      <c r="A419" s="173">
        <v>418</v>
      </c>
      <c r="B419" s="173">
        <v>0</v>
      </c>
      <c r="C419" s="172"/>
      <c r="D419" s="172"/>
      <c r="E419" s="172"/>
    </row>
    <row r="420" spans="1:5" ht="14.25" customHeight="1">
      <c r="A420" s="173">
        <v>419</v>
      </c>
      <c r="B420" s="173">
        <v>0</v>
      </c>
      <c r="C420" s="172"/>
      <c r="D420" s="172"/>
      <c r="E420" s="172"/>
    </row>
    <row r="421" spans="1:5" ht="14.25" customHeight="1">
      <c r="A421" s="173">
        <v>420</v>
      </c>
      <c r="B421" s="173">
        <v>0</v>
      </c>
      <c r="C421" s="172"/>
      <c r="D421" s="172"/>
      <c r="E421" s="172"/>
    </row>
    <row r="422" spans="1:5" ht="14.25" customHeight="1">
      <c r="A422" s="173">
        <v>421</v>
      </c>
      <c r="B422" s="173">
        <v>0</v>
      </c>
      <c r="C422" s="172"/>
      <c r="D422" s="172"/>
      <c r="E422" s="172"/>
    </row>
    <row r="423" spans="1:5" ht="14.25" customHeight="1">
      <c r="A423" s="173">
        <v>422</v>
      </c>
      <c r="B423" s="173">
        <v>0</v>
      </c>
      <c r="C423" s="172"/>
      <c r="D423" s="172"/>
      <c r="E423" s="172"/>
    </row>
    <row r="424" spans="1:5" ht="14.25" customHeight="1">
      <c r="A424" s="173">
        <v>423</v>
      </c>
      <c r="B424" s="173">
        <v>0</v>
      </c>
      <c r="C424" s="172"/>
      <c r="D424" s="172"/>
      <c r="E424" s="172"/>
    </row>
    <row r="425" spans="1:5" ht="14.25" customHeight="1">
      <c r="A425" s="173">
        <v>424</v>
      </c>
      <c r="B425" s="173">
        <v>0</v>
      </c>
      <c r="C425" s="172"/>
      <c r="D425" s="172"/>
      <c r="E425" s="172"/>
    </row>
    <row r="426" spans="1:5" ht="14.25" customHeight="1">
      <c r="A426" s="173">
        <v>425</v>
      </c>
      <c r="B426" s="173">
        <v>0</v>
      </c>
      <c r="C426" s="172"/>
      <c r="D426" s="172"/>
      <c r="E426" s="172"/>
    </row>
    <row r="427" spans="1:5" ht="14.25" customHeight="1">
      <c r="A427" s="173">
        <v>426</v>
      </c>
      <c r="B427" s="173">
        <v>0</v>
      </c>
      <c r="C427" s="172"/>
      <c r="D427" s="172"/>
      <c r="E427" s="172"/>
    </row>
    <row r="428" spans="1:5" ht="14.25" customHeight="1">
      <c r="A428" s="173">
        <v>427</v>
      </c>
      <c r="B428" s="173">
        <v>0</v>
      </c>
      <c r="C428" s="172"/>
      <c r="D428" s="172"/>
      <c r="E428" s="172"/>
    </row>
    <row r="429" spans="1:5" ht="14.25" customHeight="1">
      <c r="A429" s="173">
        <v>428</v>
      </c>
      <c r="B429" s="173">
        <v>0</v>
      </c>
      <c r="C429" s="172"/>
      <c r="D429" s="172"/>
      <c r="E429" s="172"/>
    </row>
    <row r="430" spans="1:5" ht="14.25" customHeight="1">
      <c r="A430" s="173">
        <v>429</v>
      </c>
      <c r="B430" s="173">
        <v>0</v>
      </c>
      <c r="C430" s="172"/>
      <c r="D430" s="172"/>
      <c r="E430" s="172"/>
    </row>
    <row r="431" spans="1:5" ht="14.25" customHeight="1">
      <c r="A431" s="173">
        <v>430</v>
      </c>
      <c r="B431" s="173">
        <v>0</v>
      </c>
      <c r="C431" s="172"/>
      <c r="D431" s="172"/>
      <c r="E431" s="172"/>
    </row>
    <row r="432" spans="1:5" ht="14.25" customHeight="1">
      <c r="A432" s="173">
        <v>431</v>
      </c>
      <c r="B432" s="173">
        <v>0</v>
      </c>
      <c r="C432" s="172"/>
      <c r="D432" s="172"/>
      <c r="E432" s="172"/>
    </row>
    <row r="433" spans="1:5" ht="14.25" customHeight="1">
      <c r="A433" s="173">
        <v>432</v>
      </c>
      <c r="B433" s="173">
        <v>0</v>
      </c>
      <c r="C433" s="172"/>
      <c r="D433" s="172"/>
      <c r="E433" s="172"/>
    </row>
    <row r="434" spans="1:5" ht="14.25" customHeight="1">
      <c r="A434" s="173">
        <v>433</v>
      </c>
      <c r="B434" s="173">
        <v>0</v>
      </c>
      <c r="C434" s="172"/>
      <c r="D434" s="172"/>
      <c r="E434" s="172"/>
    </row>
    <row r="435" spans="1:5" ht="14.25" customHeight="1">
      <c r="A435" s="173">
        <v>434</v>
      </c>
      <c r="B435" s="173">
        <v>0</v>
      </c>
      <c r="C435" s="172"/>
      <c r="D435" s="172"/>
      <c r="E435" s="172"/>
    </row>
    <row r="436" spans="1:5" ht="14.25" customHeight="1">
      <c r="A436" s="173">
        <v>435</v>
      </c>
      <c r="B436" s="173">
        <v>0</v>
      </c>
      <c r="C436" s="172"/>
      <c r="D436" s="172"/>
      <c r="E436" s="172"/>
    </row>
    <row r="437" spans="1:5" ht="14.25" customHeight="1">
      <c r="A437" s="173">
        <v>436</v>
      </c>
      <c r="B437" s="173">
        <v>0</v>
      </c>
      <c r="C437" s="172"/>
      <c r="D437" s="172"/>
      <c r="E437" s="172"/>
    </row>
    <row r="438" spans="1:5" ht="14.25" customHeight="1">
      <c r="A438" s="173">
        <v>437</v>
      </c>
      <c r="B438" s="173">
        <v>0</v>
      </c>
      <c r="C438" s="172"/>
      <c r="D438" s="172"/>
      <c r="E438" s="172"/>
    </row>
    <row r="439" spans="1:5" ht="14.25" customHeight="1">
      <c r="A439" s="173">
        <v>438</v>
      </c>
      <c r="B439" s="173">
        <v>0</v>
      </c>
      <c r="C439" s="172"/>
      <c r="D439" s="172"/>
      <c r="E439" s="172"/>
    </row>
    <row r="440" spans="1:5" ht="14.25" customHeight="1">
      <c r="A440" s="173">
        <v>439</v>
      </c>
      <c r="B440" s="173">
        <v>0</v>
      </c>
      <c r="C440" s="172"/>
      <c r="D440" s="172"/>
      <c r="E440" s="172"/>
    </row>
    <row r="441" spans="1:5" ht="14.25" customHeight="1">
      <c r="A441" s="173">
        <v>440</v>
      </c>
      <c r="B441" s="173">
        <v>0</v>
      </c>
      <c r="C441" s="172"/>
      <c r="D441" s="172"/>
      <c r="E441" s="172"/>
    </row>
    <row r="442" spans="1:5" ht="14.25" customHeight="1">
      <c r="A442" s="173">
        <v>441</v>
      </c>
      <c r="B442" s="173">
        <v>0</v>
      </c>
      <c r="C442" s="172"/>
      <c r="D442" s="172"/>
      <c r="E442" s="172"/>
    </row>
    <row r="443" spans="1:5" ht="14.25" customHeight="1">
      <c r="A443" s="173">
        <v>442</v>
      </c>
      <c r="B443" s="173">
        <v>0</v>
      </c>
      <c r="C443" s="172"/>
      <c r="D443" s="172"/>
      <c r="E443" s="172"/>
    </row>
    <row r="444" spans="1:5" ht="14.25" customHeight="1">
      <c r="A444" s="173">
        <v>443</v>
      </c>
      <c r="B444" s="173">
        <v>0</v>
      </c>
      <c r="C444" s="172"/>
      <c r="D444" s="172"/>
      <c r="E444" s="172"/>
    </row>
    <row r="445" spans="1:5" ht="14.25" customHeight="1">
      <c r="A445" s="173">
        <v>444</v>
      </c>
      <c r="B445" s="173">
        <v>0</v>
      </c>
      <c r="C445" s="172"/>
      <c r="D445" s="172"/>
      <c r="E445" s="172"/>
    </row>
    <row r="446" spans="1:5" ht="14.25" customHeight="1">
      <c r="A446" s="173">
        <v>445</v>
      </c>
      <c r="B446" s="173">
        <v>0</v>
      </c>
      <c r="C446" s="172"/>
      <c r="D446" s="172"/>
      <c r="E446" s="172"/>
    </row>
    <row r="447" spans="1:5" ht="14.25" customHeight="1">
      <c r="A447" s="173">
        <v>446</v>
      </c>
      <c r="B447" s="173">
        <v>0</v>
      </c>
      <c r="C447" s="172"/>
      <c r="D447" s="172"/>
      <c r="E447" s="172"/>
    </row>
    <row r="448" spans="1:5" ht="14.25" customHeight="1">
      <c r="A448" s="173">
        <v>447</v>
      </c>
      <c r="B448" s="173">
        <v>0</v>
      </c>
      <c r="C448" s="172"/>
      <c r="D448" s="172"/>
      <c r="E448" s="172"/>
    </row>
    <row r="449" spans="1:5" ht="14.25" customHeight="1">
      <c r="A449" s="173">
        <v>448</v>
      </c>
      <c r="B449" s="173">
        <v>0</v>
      </c>
      <c r="C449" s="172"/>
      <c r="D449" s="172"/>
      <c r="E449" s="172"/>
    </row>
    <row r="450" spans="1:5" ht="14.25" customHeight="1">
      <c r="A450" s="173">
        <v>449</v>
      </c>
      <c r="B450" s="173">
        <v>0</v>
      </c>
      <c r="C450" s="172"/>
      <c r="D450" s="172"/>
      <c r="E450" s="172"/>
    </row>
    <row r="451" spans="1:5" ht="14.25" customHeight="1">
      <c r="A451" s="173">
        <v>450</v>
      </c>
      <c r="B451" s="173">
        <v>0</v>
      </c>
      <c r="C451" s="172"/>
      <c r="D451" s="172"/>
      <c r="E451" s="17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51"/>
  <sheetViews>
    <sheetView showGridLines="0" topLeftCell="A122" workbookViewId="0"/>
  </sheetViews>
  <sheetFormatPr defaultColWidth="8.85546875" defaultRowHeight="14.25" customHeight="1"/>
  <cols>
    <col min="1" max="1" width="5.7109375" style="1" customWidth="1"/>
    <col min="2" max="3" width="6" style="1" customWidth="1"/>
    <col min="4" max="4" width="9.140625" style="1" customWidth="1"/>
    <col min="5" max="5" width="6" style="1" customWidth="1"/>
    <col min="6" max="6" width="8.85546875" style="1" customWidth="1"/>
    <col min="7" max="16384" width="8.85546875" style="1"/>
  </cols>
  <sheetData>
    <row r="1" spans="1:5" ht="14.25" customHeight="1">
      <c r="A1" s="179" t="s">
        <v>271</v>
      </c>
      <c r="B1" s="172"/>
      <c r="C1" s="172"/>
      <c r="D1" s="179" t="s">
        <v>272</v>
      </c>
      <c r="E1" s="172"/>
    </row>
    <row r="2" spans="1:5" ht="14.25" customHeight="1">
      <c r="A2" s="173">
        <v>1</v>
      </c>
      <c r="B2" s="173" cm="1">
        <f t="array" ref="B2">COUNTIF(Input!B$3:B$10,A2)+COUNTIF(Input!E$3:E$10,A2)+COUNTIF(Input!H$3:H$10,A2)+COUNTIF(Input!K$3:K$10,A2)+COUNTIF(Input!N$3:N$10,A2)+COUNTIF(Input!Q$3:Q$10,A2)+COUNTIF(Input!B$15:B$20,A2)+COUNTIF(Input!E$15:E$20,A2)+COUNTIF(Input!H$15:H$20,A2)+COUNTIF(Input!K$15:K$20,A2)+COUNTIF(Input!N$15:N$20,A2)+COUNTIF(Input!Q$15:Q$20,A2)</f>
        <v>1</v>
      </c>
      <c r="C2" s="172"/>
      <c r="D2" s="173">
        <v>1</v>
      </c>
      <c r="E2" s="173" cm="1">
        <f t="array" ref="E2">COUNTIF(Input!C$3:C$6,D2)+COUNTIF(Input!F$3:F$6,D2)+COUNTIF(Input!I$3:I$6,D2)+COUNTIF(Input!L$3:L$6,D2)+COUNTIF(Input!O$3:O$6,D2)+COUNTIF(Input!R$3:R$6,D2)+COUNTIF(Input!C$15:C$16,D2)+COUNTIF(Input!F$15:F$17,D2)+COUNTIF(Input!I$15:I$17,D2)+COUNTIF(Input!L$15:L$17,D2)+COUNTIF(Input!O$15:O$17,D2)+COUNTIF(Input!R$15:R$17,D2)</f>
        <v>1</v>
      </c>
    </row>
    <row r="3" spans="1:5" ht="14.25" customHeight="1">
      <c r="A3" s="173">
        <v>2</v>
      </c>
      <c r="B3" s="173" cm="1">
        <f t="array" ref="B3">COUNTIF(Input!B$3:B$10,A3)+COUNTIF(Input!E$3:E$10,A3)+COUNTIF(Input!H$3:H$10,A3)+COUNTIF(Input!K$3:K$10,A3)+COUNTIF(Input!N$3:N$10,A3)+COUNTIF(Input!Q$3:Q$10,A3)+COUNTIF(Input!B$15:B$20,A3)+COUNTIF(Input!E$15:E$20,A3)+COUNTIF(Input!H$15:H$20,A3)+COUNTIF(Input!K$15:K$20,A3)+COUNTIF(Input!N$15:N$20,A3)+COUNTIF(Input!Q$15:Q$20,A3)</f>
        <v>1</v>
      </c>
      <c r="C3" s="172"/>
      <c r="D3" s="173">
        <v>2</v>
      </c>
      <c r="E3" s="173" cm="1">
        <f t="array" ref="E3">COUNTIF(Input!C$3:C$6,D3)+COUNTIF(Input!F$3:F$6,D3)+COUNTIF(Input!I$3:I$6,D3)+COUNTIF(Input!L$3:L$6,D3)+COUNTIF(Input!O$3:O$6,D3)+COUNTIF(Input!R$3:R$6,D3)+COUNTIF(Input!C$15:C$16,D3)+COUNTIF(Input!F$15:F$17,D3)+COUNTIF(Input!I$15:I$17,D3)+COUNTIF(Input!L$15:L$17,D3)+COUNTIF(Input!O$15:O$17,D3)+COUNTIF(Input!R$15:R$17,D3)</f>
        <v>1</v>
      </c>
    </row>
    <row r="4" spans="1:5" ht="14.25" customHeight="1">
      <c r="A4" s="173">
        <v>3</v>
      </c>
      <c r="B4" s="173" cm="1">
        <f t="array" ref="B4">COUNTIF(Input!B$3:B$10,A4)+COUNTIF(Input!E$3:E$10,A4)+COUNTIF(Input!H$3:H$10,A4)+COUNTIF(Input!K$3:K$10,A4)+COUNTIF(Input!N$3:N$10,A4)+COUNTIF(Input!Q$3:Q$10,A4)+COUNTIF(Input!B$15:B$20,A4)+COUNTIF(Input!E$15:E$20,A4)+COUNTIF(Input!H$15:H$20,A4)+COUNTIF(Input!K$15:K$20,A4)+COUNTIF(Input!N$15:N$20,A4)+COUNTIF(Input!Q$15:Q$20,A4)</f>
        <v>1</v>
      </c>
      <c r="C4" s="172"/>
      <c r="D4" s="173">
        <v>3</v>
      </c>
      <c r="E4" s="173" cm="1">
        <f t="array" ref="E4">COUNTIF(Input!C$3:C$6,D4)+COUNTIF(Input!F$3:F$6,D4)+COUNTIF(Input!I$3:I$6,D4)+COUNTIF(Input!L$3:L$6,D4)+COUNTIF(Input!O$3:O$6,D4)+COUNTIF(Input!R$3:R$6,D4)+COUNTIF(Input!C$15:C$16,D4)+COUNTIF(Input!F$15:F$17,D4)+COUNTIF(Input!I$15:I$17,D4)+COUNTIF(Input!L$15:L$17,D4)+COUNTIF(Input!O$15:O$17,D4)+COUNTIF(Input!R$15:R$17,D4)</f>
        <v>1</v>
      </c>
    </row>
    <row r="5" spans="1:5" ht="14.25" customHeight="1">
      <c r="A5" s="173">
        <v>4</v>
      </c>
      <c r="B5" s="173" cm="1">
        <f t="array" ref="B5">COUNTIF(Input!B$3:B$10,A5)+COUNTIF(Input!E$3:E$10,A5)+COUNTIF(Input!H$3:H$10,A5)+COUNTIF(Input!K$3:K$10,A5)+COUNTIF(Input!N$3:N$10,A5)+COUNTIF(Input!Q$3:Q$10,A5)+COUNTIF(Input!B$15:B$20,A5)+COUNTIF(Input!E$15:E$20,A5)+COUNTIF(Input!H$15:H$20,A5)+COUNTIF(Input!K$15:K$20,A5)+COUNTIF(Input!N$15:N$20,A5)+COUNTIF(Input!Q$15:Q$20,A5)</f>
        <v>1</v>
      </c>
      <c r="C5" s="172"/>
      <c r="D5" s="173">
        <v>4</v>
      </c>
      <c r="E5" s="173" cm="1">
        <f t="array" ref="E5">COUNTIF(Input!C$3:C$6,D5)+COUNTIF(Input!F$3:F$6,D5)+COUNTIF(Input!I$3:I$6,D5)+COUNTIF(Input!L$3:L$6,D5)+COUNTIF(Input!O$3:O$6,D5)+COUNTIF(Input!R$3:R$6,D5)+COUNTIF(Input!C$15:C$16,D5)+COUNTIF(Input!F$15:F$17,D5)+COUNTIF(Input!I$15:I$17,D5)+COUNTIF(Input!L$15:L$17,D5)+COUNTIF(Input!O$15:O$17,D5)+COUNTIF(Input!R$15:R$17,D5)</f>
        <v>1</v>
      </c>
    </row>
    <row r="6" spans="1:5" ht="14.25" customHeight="1">
      <c r="A6" s="173">
        <v>5</v>
      </c>
      <c r="B6" s="173" cm="1">
        <f t="array" ref="B6">COUNTIF(Input!B$3:B$10,A6)+COUNTIF(Input!E$3:E$10,A6)+COUNTIF(Input!H$3:H$10,A6)+COUNTIF(Input!K$3:K$10,A6)+COUNTIF(Input!N$3:N$10,A6)+COUNTIF(Input!Q$3:Q$10,A6)+COUNTIF(Input!B$15:B$20,A6)+COUNTIF(Input!E$15:E$20,A6)+COUNTIF(Input!H$15:H$20,A6)+COUNTIF(Input!K$15:K$20,A6)+COUNTIF(Input!N$15:N$20,A6)+COUNTIF(Input!Q$15:Q$20,A6)</f>
        <v>1</v>
      </c>
      <c r="C6" s="172"/>
      <c r="D6" s="173">
        <v>5</v>
      </c>
      <c r="E6" s="173" cm="1">
        <f t="array" ref="E6">COUNTIF(Input!C$3:C$6,D6)+COUNTIF(Input!F$3:F$6,D6)+COUNTIF(Input!I$3:I$6,D6)+COUNTIF(Input!L$3:L$6,D6)+COUNTIF(Input!O$3:O$6,D6)+COUNTIF(Input!R$3:R$6,D6)+COUNTIF(Input!C$15:C$16,D6)+COUNTIF(Input!F$15:F$17,D6)+COUNTIF(Input!I$15:I$17,D6)+COUNTIF(Input!L$15:L$17,D6)+COUNTIF(Input!O$15:O$17,D6)+COUNTIF(Input!R$15:R$17,D6)</f>
        <v>1</v>
      </c>
    </row>
    <row r="7" spans="1:5" ht="14.25" customHeight="1">
      <c r="A7" s="173">
        <v>6</v>
      </c>
      <c r="B7" s="173" cm="1">
        <f t="array" ref="B7">COUNTIF(Input!B$3:B$10,A7)+COUNTIF(Input!E$3:E$10,A7)+COUNTIF(Input!H$3:H$10,A7)+COUNTIF(Input!K$3:K$10,A7)+COUNTIF(Input!N$3:N$10,A7)+COUNTIF(Input!Q$3:Q$10,A7)+COUNTIF(Input!B$15:B$20,A7)+COUNTIF(Input!E$15:E$20,A7)+COUNTIF(Input!H$15:H$20,A7)+COUNTIF(Input!K$15:K$20,A7)+COUNTIF(Input!N$15:N$20,A7)+COUNTIF(Input!Q$15:Q$20,A7)</f>
        <v>1</v>
      </c>
      <c r="C7" s="172"/>
      <c r="D7" s="173">
        <v>6</v>
      </c>
      <c r="E7" s="173" cm="1">
        <f t="array" ref="E7">COUNTIF(Input!C$3:C$6,D7)+COUNTIF(Input!F$3:F$6,D7)+COUNTIF(Input!I$3:I$6,D7)+COUNTIF(Input!L$3:L$6,D7)+COUNTIF(Input!O$3:O$6,D7)+COUNTIF(Input!R$3:R$6,D7)+COUNTIF(Input!C$15:C$16,D7)+COUNTIF(Input!F$15:F$17,D7)+COUNTIF(Input!I$15:I$17,D7)+COUNTIF(Input!L$15:L$17,D7)+COUNTIF(Input!O$15:O$17,D7)+COUNTIF(Input!R$15:R$17,D7)</f>
        <v>1</v>
      </c>
    </row>
    <row r="8" spans="1:5" ht="14.25" customHeight="1">
      <c r="A8" s="173">
        <v>7</v>
      </c>
      <c r="B8" s="173" cm="1">
        <f t="array" ref="B8">COUNTIF(Input!B$3:B$10,A8)+COUNTIF(Input!E$3:E$10,A8)+COUNTIF(Input!H$3:H$10,A8)+COUNTIF(Input!K$3:K$10,A8)+COUNTIF(Input!N$3:N$10,A8)+COUNTIF(Input!Q$3:Q$10,A8)+COUNTIF(Input!B$15:B$20,A8)+COUNTIF(Input!E$15:E$20,A8)+COUNTIF(Input!H$15:H$20,A8)+COUNTIF(Input!K$15:K$20,A8)+COUNTIF(Input!N$15:N$20,A8)+COUNTIF(Input!Q$15:Q$20,A8)</f>
        <v>1</v>
      </c>
      <c r="C8" s="172"/>
      <c r="D8" s="173">
        <v>7</v>
      </c>
      <c r="E8" s="173" cm="1">
        <f t="array" ref="E8">COUNTIF(Input!C$3:C$6,D8)+COUNTIF(Input!F$3:F$6,D8)+COUNTIF(Input!I$3:I$6,D8)+COUNTIF(Input!L$3:L$6,D8)+COUNTIF(Input!O$3:O$6,D8)+COUNTIF(Input!R$3:R$6,D8)+COUNTIF(Input!C$15:C$16,D8)+COUNTIF(Input!F$15:F$17,D8)+COUNTIF(Input!I$15:I$17,D8)+COUNTIF(Input!L$15:L$17,D8)+COUNTIF(Input!O$15:O$17,D8)+COUNTIF(Input!R$15:R$17,D8)</f>
        <v>1</v>
      </c>
    </row>
    <row r="9" spans="1:5" ht="14.25" customHeight="1">
      <c r="A9" s="173">
        <v>8</v>
      </c>
      <c r="B9" s="173" cm="1">
        <f t="array" ref="B9">COUNTIF(Input!B$3:B$10,A9)+COUNTIF(Input!E$3:E$10,A9)+COUNTIF(Input!H$3:H$10,A9)+COUNTIF(Input!K$3:K$10,A9)+COUNTIF(Input!N$3:N$10,A9)+COUNTIF(Input!Q$3:Q$10,A9)+COUNTIF(Input!B$15:B$20,A9)+COUNTIF(Input!E$15:E$20,A9)+COUNTIF(Input!H$15:H$20,A9)+COUNTIF(Input!K$15:K$20,A9)+COUNTIF(Input!N$15:N$20,A9)+COUNTIF(Input!Q$15:Q$20,A9)</f>
        <v>1</v>
      </c>
      <c r="C9" s="172"/>
      <c r="D9" s="173">
        <v>8</v>
      </c>
      <c r="E9" s="173" cm="1">
        <f t="array" ref="E9">COUNTIF(Input!C$3:C$6,D9)+COUNTIF(Input!F$3:F$6,D9)+COUNTIF(Input!I$3:I$6,D9)+COUNTIF(Input!L$3:L$6,D9)+COUNTIF(Input!O$3:O$6,D9)+COUNTIF(Input!R$3:R$6,D9)+COUNTIF(Input!C$15:C$16,D9)+COUNTIF(Input!F$15:F$17,D9)+COUNTIF(Input!I$15:I$17,D9)+COUNTIF(Input!L$15:L$17,D9)+COUNTIF(Input!O$15:O$17,D9)+COUNTIF(Input!R$15:R$17,D9)</f>
        <v>1</v>
      </c>
    </row>
    <row r="10" spans="1:5" ht="14.25" customHeight="1">
      <c r="A10" s="173">
        <v>9</v>
      </c>
      <c r="B10" s="173" cm="1">
        <f t="array" ref="B10">COUNTIF(Input!B$3:B$10,A10)+COUNTIF(Input!E$3:E$10,A10)+COUNTIF(Input!H$3:H$10,A10)+COUNTIF(Input!K$3:K$10,A10)+COUNTIF(Input!N$3:N$10,A10)+COUNTIF(Input!Q$3:Q$10,A10)+COUNTIF(Input!B$15:B$20,A10)+COUNTIF(Input!E$15:E$20,A10)+COUNTIF(Input!H$15:H$20,A10)+COUNTIF(Input!K$15:K$20,A10)+COUNTIF(Input!N$15:N$20,A10)+COUNTIF(Input!Q$15:Q$20,A10)</f>
        <v>1</v>
      </c>
      <c r="C10" s="172"/>
      <c r="D10" s="173">
        <v>9</v>
      </c>
      <c r="E10" s="173" cm="1">
        <f t="array" ref="E10">COUNTIF(Input!C$3:C$6,D10)+COUNTIF(Input!F$3:F$6,D10)+COUNTIF(Input!I$3:I$6,D10)+COUNTIF(Input!L$3:L$6,D10)+COUNTIF(Input!O$3:O$6,D10)+COUNTIF(Input!R$3:R$6,D10)+COUNTIF(Input!C$15:C$16,D10)+COUNTIF(Input!F$15:F$17,D10)+COUNTIF(Input!I$15:I$17,D10)+COUNTIF(Input!L$15:L$17,D10)+COUNTIF(Input!O$15:O$17,D10)+COUNTIF(Input!R$15:R$17,D10)</f>
        <v>1</v>
      </c>
    </row>
    <row r="11" spans="1:5" ht="14.25" customHeight="1">
      <c r="A11" s="173">
        <v>10</v>
      </c>
      <c r="B11" s="173" cm="1">
        <f t="array" ref="B11">COUNTIF(Input!B$3:B$10,A11)+COUNTIF(Input!E$3:E$10,A11)+COUNTIF(Input!H$3:H$10,A11)+COUNTIF(Input!K$3:K$10,A11)+COUNTIF(Input!N$3:N$10,A11)+COUNTIF(Input!Q$3:Q$10,A11)+COUNTIF(Input!B$15:B$20,A11)+COUNTIF(Input!E$15:E$20,A11)+COUNTIF(Input!H$15:H$20,A11)+COUNTIF(Input!K$15:K$20,A11)+COUNTIF(Input!N$15:N$20,A11)+COUNTIF(Input!Q$15:Q$20,A11)</f>
        <v>1</v>
      </c>
      <c r="C11" s="172"/>
      <c r="D11" s="173">
        <v>10</v>
      </c>
      <c r="E11" s="173" cm="1">
        <f t="array" ref="E11">COUNTIF(Input!C$3:C$6,D11)+COUNTIF(Input!F$3:F$6,D11)+COUNTIF(Input!I$3:I$6,D11)+COUNTIF(Input!L$3:L$6,D11)+COUNTIF(Input!O$3:O$6,D11)+COUNTIF(Input!R$3:R$6,D11)+COUNTIF(Input!C$15:C$16,D11)+COUNTIF(Input!F$15:F$17,D11)+COUNTIF(Input!I$15:I$17,D11)+COUNTIF(Input!L$15:L$17,D11)+COUNTIF(Input!O$15:O$17,D11)+COUNTIF(Input!R$15:R$17,D11)</f>
        <v>1</v>
      </c>
    </row>
    <row r="12" spans="1:5" ht="14.25" customHeight="1">
      <c r="A12" s="173">
        <v>11</v>
      </c>
      <c r="B12" s="173" cm="1">
        <f t="array" ref="B12">COUNTIF(Input!B$3:B$10,A12)+COUNTIF(Input!E$3:E$10,A12)+COUNTIF(Input!H$3:H$10,A12)+COUNTIF(Input!K$3:K$10,A12)+COUNTIF(Input!N$3:N$10,A12)+COUNTIF(Input!Q$3:Q$10,A12)+COUNTIF(Input!B$15:B$20,A12)+COUNTIF(Input!E$15:E$20,A12)+COUNTIF(Input!H$15:H$20,A12)+COUNTIF(Input!K$15:K$20,A12)+COUNTIF(Input!N$15:N$20,A12)+COUNTIF(Input!Q$15:Q$20,A12)</f>
        <v>1</v>
      </c>
      <c r="C12" s="172"/>
      <c r="D12" s="173">
        <v>11</v>
      </c>
      <c r="E12" s="173" cm="1">
        <f t="array" ref="E12">COUNTIF(Input!C$3:C$6,D12)+COUNTIF(Input!F$3:F$6,D12)+COUNTIF(Input!I$3:I$6,D12)+COUNTIF(Input!L$3:L$6,D12)+COUNTIF(Input!O$3:O$6,D12)+COUNTIF(Input!R$3:R$6,D12)+COUNTIF(Input!C$15:C$16,D12)+COUNTIF(Input!F$15:F$17,D12)+COUNTIF(Input!I$15:I$17,D12)+COUNTIF(Input!L$15:L$17,D12)+COUNTIF(Input!O$15:O$17,D12)+COUNTIF(Input!R$15:R$17,D12)</f>
        <v>1</v>
      </c>
    </row>
    <row r="13" spans="1:5" ht="14.25" customHeight="1">
      <c r="A13" s="173">
        <v>12</v>
      </c>
      <c r="B13" s="173" cm="1">
        <f t="array" ref="B13">COUNTIF(Input!B$3:B$10,A13)+COUNTIF(Input!E$3:E$10,A13)+COUNTIF(Input!H$3:H$10,A13)+COUNTIF(Input!K$3:K$10,A13)+COUNTIF(Input!N$3:N$10,A13)+COUNTIF(Input!Q$3:Q$10,A13)+COUNTIF(Input!B$15:B$20,A13)+COUNTIF(Input!E$15:E$20,A13)+COUNTIF(Input!H$15:H$20,A13)+COUNTIF(Input!K$15:K$20,A13)+COUNTIF(Input!N$15:N$20,A13)+COUNTIF(Input!Q$15:Q$20,A13)</f>
        <v>1</v>
      </c>
      <c r="C13" s="172"/>
      <c r="D13" s="173">
        <v>12</v>
      </c>
      <c r="E13" s="173" cm="1">
        <f t="array" ref="E13">COUNTIF(Input!C$3:C$6,D13)+COUNTIF(Input!F$3:F$6,D13)+COUNTIF(Input!I$3:I$6,D13)+COUNTIF(Input!L$3:L$6,D13)+COUNTIF(Input!O$3:O$6,D13)+COUNTIF(Input!R$3:R$6,D13)+COUNTIF(Input!C$15:C$16,D13)+COUNTIF(Input!F$15:F$17,D13)+COUNTIF(Input!I$15:I$17,D13)+COUNTIF(Input!L$15:L$17,D13)+COUNTIF(Input!O$15:O$17,D13)+COUNTIF(Input!R$15:R$17,D13)</f>
        <v>1</v>
      </c>
    </row>
    <row r="14" spans="1:5" ht="14.25" customHeight="1">
      <c r="A14" s="173">
        <v>13</v>
      </c>
      <c r="B14" s="173" cm="1">
        <f t="array" ref="B14">COUNTIF(Input!B$3:B$10,A14)+COUNTIF(Input!E$3:E$10,A14)+COUNTIF(Input!H$3:H$10,A14)+COUNTIF(Input!K$3:K$10,A14)+COUNTIF(Input!N$3:N$10,A14)+COUNTIF(Input!Q$3:Q$10,A14)+COUNTIF(Input!B$15:B$20,A14)+COUNTIF(Input!E$15:E$20,A14)+COUNTIF(Input!H$15:H$20,A14)+COUNTIF(Input!K$15:K$20,A14)+COUNTIF(Input!N$15:N$20,A14)+COUNTIF(Input!Q$15:Q$20,A14)</f>
        <v>1</v>
      </c>
      <c r="C14" s="172"/>
      <c r="D14" s="173">
        <v>13</v>
      </c>
      <c r="E14" s="173" cm="1">
        <f t="array" ref="E14">COUNTIF(Input!C$3:C$6,D14)+COUNTIF(Input!F$3:F$6,D14)+COUNTIF(Input!I$3:I$6,D14)+COUNTIF(Input!L$3:L$6,D14)+COUNTIF(Input!O$3:O$6,D14)+COUNTIF(Input!R$3:R$6,D14)+COUNTIF(Input!C$15:C$16,D14)+COUNTIF(Input!F$15:F$17,D14)+COUNTIF(Input!I$15:I$17,D14)+COUNTIF(Input!L$15:L$17,D14)+COUNTIF(Input!O$15:O$17,D14)+COUNTIF(Input!R$15:R$17,D14)</f>
        <v>1</v>
      </c>
    </row>
    <row r="15" spans="1:5" ht="14.25" customHeight="1">
      <c r="A15" s="173">
        <v>14</v>
      </c>
      <c r="B15" s="173" cm="1">
        <f t="array" ref="B15">COUNTIF(Input!B$3:B$10,A15)+COUNTIF(Input!E$3:E$10,A15)+COUNTIF(Input!H$3:H$10,A15)+COUNTIF(Input!K$3:K$10,A15)+COUNTIF(Input!N$3:N$10,A15)+COUNTIF(Input!Q$3:Q$10,A15)+COUNTIF(Input!B$15:B$20,A15)+COUNTIF(Input!E$15:E$20,A15)+COUNTIF(Input!H$15:H$20,A15)+COUNTIF(Input!K$15:K$20,A15)+COUNTIF(Input!N$15:N$20,A15)+COUNTIF(Input!Q$15:Q$20,A15)</f>
        <v>1</v>
      </c>
      <c r="C15" s="172"/>
      <c r="D15" s="173">
        <v>14</v>
      </c>
      <c r="E15" s="173" cm="1">
        <f t="array" ref="E15">COUNTIF(Input!C$3:C$6,D15)+COUNTIF(Input!F$3:F$6,D15)+COUNTIF(Input!I$3:I$6,D15)+COUNTIF(Input!L$3:L$6,D15)+COUNTIF(Input!O$3:O$6,D15)+COUNTIF(Input!R$3:R$6,D15)+COUNTIF(Input!C$15:C$16,D15)+COUNTIF(Input!F$15:F$17,D15)+COUNTIF(Input!I$15:I$17,D15)+COUNTIF(Input!L$15:L$17,D15)+COUNTIF(Input!O$15:O$17,D15)+COUNTIF(Input!R$15:R$17,D15)</f>
        <v>1</v>
      </c>
    </row>
    <row r="16" spans="1:5" ht="14.25" customHeight="1">
      <c r="A16" s="173">
        <v>15</v>
      </c>
      <c r="B16" s="173" cm="1">
        <f t="array" ref="B16">COUNTIF(Input!B$3:B$10,A16)+COUNTIF(Input!E$3:E$10,A16)+COUNTIF(Input!H$3:H$10,A16)+COUNTIF(Input!K$3:K$10,A16)+COUNTIF(Input!N$3:N$10,A16)+COUNTIF(Input!Q$3:Q$10,A16)+COUNTIF(Input!B$15:B$20,A16)+COUNTIF(Input!E$15:E$20,A16)+COUNTIF(Input!H$15:H$20,A16)+COUNTIF(Input!K$15:K$20,A16)+COUNTIF(Input!N$15:N$20,A16)+COUNTIF(Input!Q$15:Q$20,A16)</f>
        <v>1</v>
      </c>
      <c r="C16" s="172"/>
      <c r="D16" s="173">
        <v>15</v>
      </c>
      <c r="E16" s="173" cm="1">
        <f t="array" ref="E16">COUNTIF(Input!C$3:C$6,D16)+COUNTIF(Input!F$3:F$6,D16)+COUNTIF(Input!I$3:I$6,D16)+COUNTIF(Input!L$3:L$6,D16)+COUNTIF(Input!O$3:O$6,D16)+COUNTIF(Input!R$3:R$6,D16)+COUNTIF(Input!C$15:C$16,D16)+COUNTIF(Input!F$15:F$17,D16)+COUNTIF(Input!I$15:I$17,D16)+COUNTIF(Input!L$15:L$17,D16)+COUNTIF(Input!O$15:O$17,D16)+COUNTIF(Input!R$15:R$17,D16)</f>
        <v>1</v>
      </c>
    </row>
    <row r="17" spans="1:5" ht="14.25" customHeight="1">
      <c r="A17" s="173">
        <v>16</v>
      </c>
      <c r="B17" s="173" cm="1">
        <f t="array" ref="B17">COUNTIF(Input!B$3:B$10,A17)+COUNTIF(Input!E$3:E$10,A17)+COUNTIF(Input!H$3:H$10,A17)+COUNTIF(Input!K$3:K$10,A17)+COUNTIF(Input!N$3:N$10,A17)+COUNTIF(Input!Q$3:Q$10,A17)+COUNTIF(Input!B$15:B$20,A17)+COUNTIF(Input!E$15:E$20,A17)+COUNTIF(Input!H$15:H$20,A17)+COUNTIF(Input!K$15:K$20,A17)+COUNTIF(Input!N$15:N$20,A17)+COUNTIF(Input!Q$15:Q$20,A17)</f>
        <v>1</v>
      </c>
      <c r="C17" s="172"/>
      <c r="D17" s="173">
        <v>16</v>
      </c>
      <c r="E17" s="173" cm="1">
        <f t="array" ref="E17">COUNTIF(Input!C$3:C$6,D17)+COUNTIF(Input!F$3:F$6,D17)+COUNTIF(Input!I$3:I$6,D17)+COUNTIF(Input!L$3:L$6,D17)+COUNTIF(Input!O$3:O$6,D17)+COUNTIF(Input!R$3:R$6,D17)+COUNTIF(Input!C$15:C$16,D17)+COUNTIF(Input!F$15:F$17,D17)+COUNTIF(Input!I$15:I$17,D17)+COUNTIF(Input!L$15:L$17,D17)+COUNTIF(Input!O$15:O$17,D17)+COUNTIF(Input!R$15:R$17,D17)</f>
        <v>1</v>
      </c>
    </row>
    <row r="18" spans="1:5" ht="14.25" customHeight="1">
      <c r="A18" s="173">
        <v>17</v>
      </c>
      <c r="B18" s="173" cm="1">
        <f t="array" ref="B18">COUNTIF(Input!B$3:B$10,A18)+COUNTIF(Input!E$3:E$10,A18)+COUNTIF(Input!H$3:H$10,A18)+COUNTIF(Input!K$3:K$10,A18)+COUNTIF(Input!N$3:N$10,A18)+COUNTIF(Input!Q$3:Q$10,A18)+COUNTIF(Input!B$15:B$20,A18)+COUNTIF(Input!E$15:E$20,A18)+COUNTIF(Input!H$15:H$20,A18)+COUNTIF(Input!K$15:K$20,A18)+COUNTIF(Input!N$15:N$20,A18)+COUNTIF(Input!Q$15:Q$20,A18)</f>
        <v>1</v>
      </c>
      <c r="C18" s="172"/>
      <c r="D18" s="173">
        <v>17</v>
      </c>
      <c r="E18" s="173" cm="1">
        <f t="array" ref="E18">COUNTIF(Input!C$3:C$6,D18)+COUNTIF(Input!F$3:F$6,D18)+COUNTIF(Input!I$3:I$6,D18)+COUNTIF(Input!L$3:L$6,D18)+COUNTIF(Input!O$3:O$6,D18)+COUNTIF(Input!R$3:R$6,D18)+COUNTIF(Input!C$15:C$16,D18)+COUNTIF(Input!F$15:F$17,D18)+COUNTIF(Input!I$15:I$17,D18)+COUNTIF(Input!L$15:L$17,D18)+COUNTIF(Input!O$15:O$17,D18)+COUNTIF(Input!R$15:R$17,D18)</f>
        <v>1</v>
      </c>
    </row>
    <row r="19" spans="1:5" ht="14.25" customHeight="1">
      <c r="A19" s="173">
        <v>18</v>
      </c>
      <c r="B19" s="173" cm="1">
        <f t="array" ref="B19">COUNTIF(Input!B$3:B$10,A19)+COUNTIF(Input!E$3:E$10,A19)+COUNTIF(Input!H$3:H$10,A19)+COUNTIF(Input!K$3:K$10,A19)+COUNTIF(Input!N$3:N$10,A19)+COUNTIF(Input!Q$3:Q$10,A19)+COUNTIF(Input!B$15:B$20,A19)+COUNTIF(Input!E$15:E$20,A19)+COUNTIF(Input!H$15:H$20,A19)+COUNTIF(Input!K$15:K$20,A19)+COUNTIF(Input!N$15:N$20,A19)+COUNTIF(Input!Q$15:Q$20,A19)</f>
        <v>1</v>
      </c>
      <c r="C19" s="172"/>
      <c r="D19" s="173">
        <v>18</v>
      </c>
      <c r="E19" s="173" cm="1">
        <f t="array" ref="E19">COUNTIF(Input!C$3:C$6,D19)+COUNTIF(Input!F$3:F$6,D19)+COUNTIF(Input!I$3:I$6,D19)+COUNTIF(Input!L$3:L$6,D19)+COUNTIF(Input!O$3:O$6,D19)+COUNTIF(Input!R$3:R$6,D19)+COUNTIF(Input!C$15:C$16,D19)+COUNTIF(Input!F$15:F$17,D19)+COUNTIF(Input!I$15:I$17,D19)+COUNTIF(Input!L$15:L$17,D19)+COUNTIF(Input!O$15:O$17,D19)+COUNTIF(Input!R$15:R$17,D19)</f>
        <v>1</v>
      </c>
    </row>
    <row r="20" spans="1:5" ht="14.25" customHeight="1">
      <c r="A20" s="173">
        <v>19</v>
      </c>
      <c r="B20" s="173" cm="1">
        <f t="array" ref="B20">COUNTIF(Input!B$3:B$10,A20)+COUNTIF(Input!E$3:E$10,A20)+COUNTIF(Input!H$3:H$10,A20)+COUNTIF(Input!K$3:K$10,A20)+COUNTIF(Input!N$3:N$10,A20)+COUNTIF(Input!Q$3:Q$10,A20)+COUNTIF(Input!B$15:B$20,A20)+COUNTIF(Input!E$15:E$20,A20)+COUNTIF(Input!H$15:H$20,A20)+COUNTIF(Input!K$15:K$20,A20)+COUNTIF(Input!N$15:N$20,A20)+COUNTIF(Input!Q$15:Q$20,A20)</f>
        <v>1</v>
      </c>
      <c r="C20" s="172"/>
      <c r="D20" s="173">
        <v>19</v>
      </c>
      <c r="E20" s="173" cm="1">
        <f t="array" ref="E20">COUNTIF(Input!C$3:C$6,D20)+COUNTIF(Input!F$3:F$6,D20)+COUNTIF(Input!I$3:I$6,D20)+COUNTIF(Input!L$3:L$6,D20)+COUNTIF(Input!O$3:O$6,D20)+COUNTIF(Input!R$3:R$6,D20)+COUNTIF(Input!C$15:C$16,D20)+COUNTIF(Input!F$15:F$17,D20)+COUNTIF(Input!I$15:I$17,D20)+COUNTIF(Input!L$15:L$17,D20)+COUNTIF(Input!O$15:O$17,D20)+COUNTIF(Input!R$15:R$17,D20)</f>
        <v>1</v>
      </c>
    </row>
    <row r="21" spans="1:5" ht="14.25" customHeight="1">
      <c r="A21" s="173">
        <v>20</v>
      </c>
      <c r="B21" s="173" cm="1">
        <f t="array" ref="B21">COUNTIF(Input!B$3:B$10,A21)+COUNTIF(Input!E$3:E$10,A21)+COUNTIF(Input!H$3:H$10,A21)+COUNTIF(Input!K$3:K$10,A21)+COUNTIF(Input!N$3:N$10,A21)+COUNTIF(Input!Q$3:Q$10,A21)+COUNTIF(Input!B$15:B$20,A21)+COUNTIF(Input!E$15:E$20,A21)+COUNTIF(Input!H$15:H$20,A21)+COUNTIF(Input!K$15:K$20,A21)+COUNTIF(Input!N$15:N$20,A21)+COUNTIF(Input!Q$15:Q$20,A21)</f>
        <v>1</v>
      </c>
      <c r="C21" s="172"/>
      <c r="D21" s="173">
        <v>20</v>
      </c>
      <c r="E21" s="173" cm="1">
        <f t="array" ref="E21">COUNTIF(Input!C$3:C$6,D21)+COUNTIF(Input!F$3:F$6,D21)+COUNTIF(Input!I$3:I$6,D21)+COUNTIF(Input!L$3:L$6,D21)+COUNTIF(Input!O$3:O$6,D21)+COUNTIF(Input!R$3:R$6,D21)+COUNTIF(Input!C$15:C$16,D21)+COUNTIF(Input!F$15:F$17,D21)+COUNTIF(Input!I$15:I$17,D21)+COUNTIF(Input!L$15:L$17,D21)+COUNTIF(Input!O$15:O$17,D21)+COUNTIF(Input!R$15:R$17,D21)</f>
        <v>1</v>
      </c>
    </row>
    <row r="22" spans="1:5" ht="14.25" customHeight="1">
      <c r="A22" s="173">
        <v>21</v>
      </c>
      <c r="B22" s="173" cm="1">
        <f t="array" ref="B22">COUNTIF(Input!B$3:B$10,A22)+COUNTIF(Input!E$3:E$10,A22)+COUNTIF(Input!H$3:H$10,A22)+COUNTIF(Input!K$3:K$10,A22)+COUNTIF(Input!N$3:N$10,A22)+COUNTIF(Input!Q$3:Q$10,A22)+COUNTIF(Input!B$15:B$20,A22)+COUNTIF(Input!E$15:E$20,A22)+COUNTIF(Input!H$15:H$20,A22)+COUNTIF(Input!K$15:K$20,A22)+COUNTIF(Input!N$15:N$20,A22)+COUNTIF(Input!Q$15:Q$20,A22)</f>
        <v>1</v>
      </c>
      <c r="C22" s="172"/>
      <c r="D22" s="173">
        <v>21</v>
      </c>
      <c r="E22" s="173" cm="1">
        <f t="array" ref="E22">COUNTIF(Input!C$3:C$6,D22)+COUNTIF(Input!F$3:F$6,D22)+COUNTIF(Input!I$3:I$6,D22)+COUNTIF(Input!L$3:L$6,D22)+COUNTIF(Input!O$3:O$6,D22)+COUNTIF(Input!R$3:R$6,D22)+COUNTIF(Input!C$15:C$16,D22)+COUNTIF(Input!F$15:F$17,D22)+COUNTIF(Input!I$15:I$17,D22)+COUNTIF(Input!L$15:L$17,D22)+COUNTIF(Input!O$15:O$17,D22)+COUNTIF(Input!R$15:R$17,D22)</f>
        <v>1</v>
      </c>
    </row>
    <row r="23" spans="1:5" ht="14.25" customHeight="1">
      <c r="A23" s="173">
        <v>22</v>
      </c>
      <c r="B23" s="173" cm="1">
        <f t="array" ref="B23">COUNTIF(Input!B$3:B$10,A23)+COUNTIF(Input!E$3:E$10,A23)+COUNTIF(Input!H$3:H$10,A23)+COUNTIF(Input!K$3:K$10,A23)+COUNTIF(Input!N$3:N$10,A23)+COUNTIF(Input!Q$3:Q$10,A23)+COUNTIF(Input!B$15:B$20,A23)+COUNTIF(Input!E$15:E$20,A23)+COUNTIF(Input!H$15:H$20,A23)+COUNTIF(Input!K$15:K$20,A23)+COUNTIF(Input!N$15:N$20,A23)+COUNTIF(Input!Q$15:Q$20,A23)</f>
        <v>1</v>
      </c>
      <c r="C23" s="172"/>
      <c r="D23" s="173">
        <v>22</v>
      </c>
      <c r="E23" s="173" cm="1">
        <f t="array" ref="E23">COUNTIF(Input!C$3:C$6,D23)+COUNTIF(Input!F$3:F$6,D23)+COUNTIF(Input!I$3:I$6,D23)+COUNTIF(Input!L$3:L$6,D23)+COUNTIF(Input!O$3:O$6,D23)+COUNTIF(Input!R$3:R$6,D23)+COUNTIF(Input!C$15:C$16,D23)+COUNTIF(Input!F$15:F$17,D23)+COUNTIF(Input!I$15:I$17,D23)+COUNTIF(Input!L$15:L$17,D23)+COUNTIF(Input!O$15:O$17,D23)+COUNTIF(Input!R$15:R$17,D23)</f>
        <v>1</v>
      </c>
    </row>
    <row r="24" spans="1:5" ht="14.25" customHeight="1">
      <c r="A24" s="173">
        <v>23</v>
      </c>
      <c r="B24" s="173" cm="1">
        <f t="array" ref="B24">COUNTIF(Input!B$3:B$10,A24)+COUNTIF(Input!E$3:E$10,A24)+COUNTIF(Input!H$3:H$10,A24)+COUNTIF(Input!K$3:K$10,A24)+COUNTIF(Input!N$3:N$10,A24)+COUNTIF(Input!Q$3:Q$10,A24)+COUNTIF(Input!B$15:B$20,A24)+COUNTIF(Input!E$15:E$20,A24)+COUNTIF(Input!H$15:H$20,A24)+COUNTIF(Input!K$15:K$20,A24)+COUNTIF(Input!N$15:N$20,A24)+COUNTIF(Input!Q$15:Q$20,A24)</f>
        <v>1</v>
      </c>
      <c r="C24" s="172"/>
      <c r="D24" s="173">
        <v>23</v>
      </c>
      <c r="E24" s="173" cm="1">
        <f t="array" ref="E24">COUNTIF(Input!C$3:C$6,D24)+COUNTIF(Input!F$3:F$6,D24)+COUNTIF(Input!I$3:I$6,D24)+COUNTIF(Input!L$3:L$6,D24)+COUNTIF(Input!O$3:O$6,D24)+COUNTIF(Input!R$3:R$6,D24)+COUNTIF(Input!C$15:C$16,D24)+COUNTIF(Input!F$15:F$17,D24)+COUNTIF(Input!I$15:I$17,D24)+COUNTIF(Input!L$15:L$17,D24)+COUNTIF(Input!O$15:O$17,D24)+COUNTIF(Input!R$15:R$17,D24)</f>
        <v>1</v>
      </c>
    </row>
    <row r="25" spans="1:5" ht="14.25" customHeight="1">
      <c r="A25" s="173">
        <v>24</v>
      </c>
      <c r="B25" s="173" cm="1">
        <f t="array" ref="B25">COUNTIF(Input!B$3:B$10,A25)+COUNTIF(Input!E$3:E$10,A25)+COUNTIF(Input!H$3:H$10,A25)+COUNTIF(Input!K$3:K$10,A25)+COUNTIF(Input!N$3:N$10,A25)+COUNTIF(Input!Q$3:Q$10,A25)+COUNTIF(Input!B$15:B$20,A25)+COUNTIF(Input!E$15:E$20,A25)+COUNTIF(Input!H$15:H$20,A25)+COUNTIF(Input!K$15:K$20,A25)+COUNTIF(Input!N$15:N$20,A25)+COUNTIF(Input!Q$15:Q$20,A25)</f>
        <v>1</v>
      </c>
      <c r="C25" s="172"/>
      <c r="D25" s="173">
        <v>24</v>
      </c>
      <c r="E25" s="173" cm="1">
        <f t="array" ref="E25">COUNTIF(Input!C$3:C$6,D25)+COUNTIF(Input!F$3:F$6,D25)+COUNTIF(Input!I$3:I$6,D25)+COUNTIF(Input!L$3:L$6,D25)+COUNTIF(Input!O$3:O$6,D25)+COUNTIF(Input!R$3:R$6,D25)+COUNTIF(Input!C$15:C$16,D25)+COUNTIF(Input!F$15:F$17,D25)+COUNTIF(Input!I$15:I$17,D25)+COUNTIF(Input!L$15:L$17,D25)+COUNTIF(Input!O$15:O$17,D25)+COUNTIF(Input!R$15:R$17,D25)</f>
        <v>1</v>
      </c>
    </row>
    <row r="26" spans="1:5" ht="14.25" customHeight="1">
      <c r="A26" s="173">
        <v>25</v>
      </c>
      <c r="B26" s="173" cm="1">
        <f t="array" ref="B26">COUNTIF(Input!B$3:B$10,A26)+COUNTIF(Input!E$3:E$10,A26)+COUNTIF(Input!H$3:H$10,A26)+COUNTIF(Input!K$3:K$10,A26)+COUNTIF(Input!N$3:N$10,A26)+COUNTIF(Input!Q$3:Q$10,A26)+COUNTIF(Input!B$15:B$20,A26)+COUNTIF(Input!E$15:E$20,A26)+COUNTIF(Input!H$15:H$20,A26)+COUNTIF(Input!K$15:K$20,A26)+COUNTIF(Input!N$15:N$20,A26)+COUNTIF(Input!Q$15:Q$20,A26)</f>
        <v>1</v>
      </c>
      <c r="C26" s="172"/>
      <c r="D26" s="173">
        <v>25</v>
      </c>
      <c r="E26" s="173" cm="1">
        <f t="array" ref="E26">COUNTIF(Input!C$3:C$6,D26)+COUNTIF(Input!F$3:F$6,D26)+COUNTIF(Input!I$3:I$6,D26)+COUNTIF(Input!L$3:L$6,D26)+COUNTIF(Input!O$3:O$6,D26)+COUNTIF(Input!R$3:R$6,D26)+COUNTIF(Input!C$15:C$16,D26)+COUNTIF(Input!F$15:F$17,D26)+COUNTIF(Input!I$15:I$17,D26)+COUNTIF(Input!L$15:L$17,D26)+COUNTIF(Input!O$15:O$17,D26)+COUNTIF(Input!R$15:R$17,D26)</f>
        <v>1</v>
      </c>
    </row>
    <row r="27" spans="1:5" ht="14.25" customHeight="1">
      <c r="A27" s="173">
        <v>26</v>
      </c>
      <c r="B27" s="173" cm="1">
        <f t="array" ref="B27">COUNTIF(Input!B$3:B$10,A27)+COUNTIF(Input!E$3:E$10,A27)+COUNTIF(Input!H$3:H$10,A27)+COUNTIF(Input!K$3:K$10,A27)+COUNTIF(Input!N$3:N$10,A27)+COUNTIF(Input!Q$3:Q$10,A27)+COUNTIF(Input!B$15:B$20,A27)+COUNTIF(Input!E$15:E$20,A27)+COUNTIF(Input!H$15:H$20,A27)+COUNTIF(Input!K$15:K$20,A27)+COUNTIF(Input!N$15:N$20,A27)+COUNTIF(Input!Q$15:Q$20,A27)</f>
        <v>1</v>
      </c>
      <c r="C27" s="172"/>
      <c r="D27" s="173">
        <v>26</v>
      </c>
      <c r="E27" s="173" cm="1">
        <f t="array" ref="E27">COUNTIF(Input!C$3:C$6,D27)+COUNTIF(Input!F$3:F$6,D27)+COUNTIF(Input!I$3:I$6,D27)+COUNTIF(Input!L$3:L$6,D27)+COUNTIF(Input!O$3:O$6,D27)+COUNTIF(Input!R$3:R$6,D27)+COUNTIF(Input!C$15:C$16,D27)+COUNTIF(Input!F$15:F$17,D27)+COUNTIF(Input!I$15:I$17,D27)+COUNTIF(Input!L$15:L$17,D27)+COUNTIF(Input!O$15:O$17,D27)+COUNTIF(Input!R$15:R$17,D27)</f>
        <v>1</v>
      </c>
    </row>
    <row r="28" spans="1:5" ht="14.25" customHeight="1">
      <c r="A28" s="173">
        <v>27</v>
      </c>
      <c r="B28" s="173" cm="1">
        <f t="array" ref="B28">COUNTIF(Input!B$3:B$10,A28)+COUNTIF(Input!E$3:E$10,A28)+COUNTIF(Input!H$3:H$10,A28)+COUNTIF(Input!K$3:K$10,A28)+COUNTIF(Input!N$3:N$10,A28)+COUNTIF(Input!Q$3:Q$10,A28)+COUNTIF(Input!B$15:B$20,A28)+COUNTIF(Input!E$15:E$20,A28)+COUNTIF(Input!H$15:H$20,A28)+COUNTIF(Input!K$15:K$20,A28)+COUNTIF(Input!N$15:N$20,A28)+COUNTIF(Input!Q$15:Q$20,A28)</f>
        <v>1</v>
      </c>
      <c r="C28" s="172"/>
      <c r="D28" s="173">
        <v>27</v>
      </c>
      <c r="E28" s="173" cm="1">
        <f t="array" ref="E28">COUNTIF(Input!C$3:C$6,D28)+COUNTIF(Input!F$3:F$6,D28)+COUNTIF(Input!I$3:I$6,D28)+COUNTIF(Input!L$3:L$6,D28)+COUNTIF(Input!O$3:O$6,D28)+COUNTIF(Input!R$3:R$6,D28)+COUNTIF(Input!C$15:C$16,D28)+COUNTIF(Input!F$15:F$17,D28)+COUNTIF(Input!I$15:I$17,D28)+COUNTIF(Input!L$15:L$17,D28)+COUNTIF(Input!O$15:O$17,D28)+COUNTIF(Input!R$15:R$17,D28)</f>
        <v>1</v>
      </c>
    </row>
    <row r="29" spans="1:5" ht="14.25" customHeight="1">
      <c r="A29" s="173">
        <v>28</v>
      </c>
      <c r="B29" s="173" cm="1">
        <f t="array" ref="B29">COUNTIF(Input!B$3:B$10,A29)+COUNTIF(Input!E$3:E$10,A29)+COUNTIF(Input!H$3:H$10,A29)+COUNTIF(Input!K$3:K$10,A29)+COUNTIF(Input!N$3:N$10,A29)+COUNTIF(Input!Q$3:Q$10,A29)+COUNTIF(Input!B$15:B$20,A29)+COUNTIF(Input!E$15:E$20,A29)+COUNTIF(Input!H$15:H$20,A29)+COUNTIF(Input!K$15:K$20,A29)+COUNTIF(Input!N$15:N$20,A29)+COUNTIF(Input!Q$15:Q$20,A29)</f>
        <v>1</v>
      </c>
      <c r="C29" s="172"/>
      <c r="D29" s="173">
        <v>28</v>
      </c>
      <c r="E29" s="173" cm="1">
        <f t="array" ref="E29">COUNTIF(Input!C$3:C$6,D29)+COUNTIF(Input!F$3:F$6,D29)+COUNTIF(Input!I$3:I$6,D29)+COUNTIF(Input!L$3:L$6,D29)+COUNTIF(Input!O$3:O$6,D29)+COUNTIF(Input!R$3:R$6,D29)+COUNTIF(Input!C$15:C$16,D29)+COUNTIF(Input!F$15:F$17,D29)+COUNTIF(Input!I$15:I$17,D29)+COUNTIF(Input!L$15:L$17,D29)+COUNTIF(Input!O$15:O$17,D29)+COUNTIF(Input!R$15:R$17,D29)</f>
        <v>1</v>
      </c>
    </row>
    <row r="30" spans="1:5" ht="14.25" customHeight="1">
      <c r="A30" s="173">
        <v>29</v>
      </c>
      <c r="B30" s="173" cm="1">
        <f t="array" ref="B30">COUNTIF(Input!B$3:B$10,A30)+COUNTIF(Input!E$3:E$10,A30)+COUNTIF(Input!H$3:H$10,A30)+COUNTIF(Input!K$3:K$10,A30)+COUNTIF(Input!N$3:N$10,A30)+COUNTIF(Input!Q$3:Q$10,A30)+COUNTIF(Input!B$15:B$20,A30)+COUNTIF(Input!E$15:E$20,A30)+COUNTIF(Input!H$15:H$20,A30)+COUNTIF(Input!K$15:K$20,A30)+COUNTIF(Input!N$15:N$20,A30)+COUNTIF(Input!Q$15:Q$20,A30)</f>
        <v>1</v>
      </c>
      <c r="C30" s="172"/>
      <c r="D30" s="173">
        <v>29</v>
      </c>
      <c r="E30" s="173" cm="1">
        <f t="array" ref="E30">COUNTIF(Input!C$3:C$6,D30)+COUNTIF(Input!F$3:F$6,D30)+COUNTIF(Input!I$3:I$6,D30)+COUNTIF(Input!L$3:L$6,D30)+COUNTIF(Input!O$3:O$6,D30)+COUNTIF(Input!R$3:R$6,D30)+COUNTIF(Input!C$15:C$16,D30)+COUNTIF(Input!F$15:F$17,D30)+COUNTIF(Input!I$15:I$17,D30)+COUNTIF(Input!L$15:L$17,D30)+COUNTIF(Input!O$15:O$17,D30)+COUNTIF(Input!R$15:R$17,D30)</f>
        <v>0</v>
      </c>
    </row>
    <row r="31" spans="1:5" ht="14.25" customHeight="1">
      <c r="A31" s="173">
        <v>30</v>
      </c>
      <c r="B31" s="173" cm="1">
        <f t="array" ref="B31">COUNTIF(Input!B$3:B$10,A31)+COUNTIF(Input!E$3:E$10,A31)+COUNTIF(Input!H$3:H$10,A31)+COUNTIF(Input!K$3:K$10,A31)+COUNTIF(Input!N$3:N$10,A31)+COUNTIF(Input!Q$3:Q$10,A31)+COUNTIF(Input!B$15:B$20,A31)+COUNTIF(Input!E$15:E$20,A31)+COUNTIF(Input!H$15:H$20,A31)+COUNTIF(Input!K$15:K$20,A31)+COUNTIF(Input!N$15:N$20,A31)+COUNTIF(Input!Q$15:Q$20,A31)</f>
        <v>1</v>
      </c>
      <c r="C31" s="172"/>
      <c r="D31" s="173">
        <v>30</v>
      </c>
      <c r="E31" s="173" cm="1">
        <f t="array" ref="E31">COUNTIF(Input!C$3:C$6,D31)+COUNTIF(Input!F$3:F$6,D31)+COUNTIF(Input!I$3:I$6,D31)+COUNTIF(Input!L$3:L$6,D31)+COUNTIF(Input!O$3:O$6,D31)+COUNTIF(Input!R$3:R$6,D31)+COUNTIF(Input!C$15:C$16,D31)+COUNTIF(Input!F$15:F$17,D31)+COUNTIF(Input!I$15:I$17,D31)+COUNTIF(Input!L$15:L$17,D31)+COUNTIF(Input!O$15:O$17,D31)+COUNTIF(Input!R$15:R$17,D31)</f>
        <v>0</v>
      </c>
    </row>
    <row r="32" spans="1:5" ht="14.25" customHeight="1">
      <c r="A32" s="173">
        <v>31</v>
      </c>
      <c r="B32" s="173" cm="1">
        <f t="array" ref="B32">COUNTIF(Input!B$3:B$10,A32)+COUNTIF(Input!E$3:E$10,A32)+COUNTIF(Input!H$3:H$10,A32)+COUNTIF(Input!K$3:K$10,A32)+COUNTIF(Input!N$3:N$10,A32)+COUNTIF(Input!Q$3:Q$10,A32)+COUNTIF(Input!B$15:B$20,A32)+COUNTIF(Input!E$15:E$20,A32)+COUNTIF(Input!H$15:H$20,A32)+COUNTIF(Input!K$15:K$20,A32)+COUNTIF(Input!N$15:N$20,A32)+COUNTIF(Input!Q$15:Q$20,A32)</f>
        <v>1</v>
      </c>
      <c r="C32" s="172"/>
      <c r="D32" s="173">
        <v>31</v>
      </c>
      <c r="E32" s="173" cm="1">
        <f t="array" ref="E32">COUNTIF(Input!C$3:C$6,D32)+COUNTIF(Input!F$3:F$6,D32)+COUNTIF(Input!I$3:I$6,D32)+COUNTIF(Input!L$3:L$6,D32)+COUNTIF(Input!O$3:O$6,D32)+COUNTIF(Input!R$3:R$6,D32)+COUNTIF(Input!C$15:C$16,D32)+COUNTIF(Input!F$15:F$17,D32)+COUNTIF(Input!I$15:I$17,D32)+COUNTIF(Input!L$15:L$17,D32)+COUNTIF(Input!O$15:O$17,D32)+COUNTIF(Input!R$15:R$17,D32)</f>
        <v>1</v>
      </c>
    </row>
    <row r="33" spans="1:5" ht="14.25" customHeight="1">
      <c r="A33" s="173">
        <v>32</v>
      </c>
      <c r="B33" s="173" cm="1">
        <f t="array" ref="B33">COUNTIF(Input!B$3:B$10,A33)+COUNTIF(Input!E$3:E$10,A33)+COUNTIF(Input!H$3:H$10,A33)+COUNTIF(Input!K$3:K$10,A33)+COUNTIF(Input!N$3:N$10,A33)+COUNTIF(Input!Q$3:Q$10,A33)+COUNTIF(Input!B$15:B$20,A33)+COUNTIF(Input!E$15:E$20,A33)+COUNTIF(Input!H$15:H$20,A33)+COUNTIF(Input!K$15:K$20,A33)+COUNTIF(Input!N$15:N$20,A33)+COUNTIF(Input!Q$15:Q$20,A33)</f>
        <v>1</v>
      </c>
      <c r="C33" s="172"/>
      <c r="D33" s="173">
        <v>32</v>
      </c>
      <c r="E33" s="173" cm="1">
        <f t="array" ref="E33">COUNTIF(Input!C$3:C$6,D33)+COUNTIF(Input!F$3:F$6,D33)+COUNTIF(Input!I$3:I$6,D33)+COUNTIF(Input!L$3:L$6,D33)+COUNTIF(Input!O$3:O$6,D33)+COUNTIF(Input!R$3:R$6,D33)+COUNTIF(Input!C$15:C$16,D33)+COUNTIF(Input!F$15:F$17,D33)+COUNTIF(Input!I$15:I$17,D33)+COUNTIF(Input!L$15:L$17,D33)+COUNTIF(Input!O$15:O$17,D33)+COUNTIF(Input!R$15:R$17,D33)</f>
        <v>0</v>
      </c>
    </row>
    <row r="34" spans="1:5" ht="14.25" customHeight="1">
      <c r="A34" s="173">
        <v>33</v>
      </c>
      <c r="B34" s="173" cm="1">
        <f t="array" ref="B34">COUNTIF(Input!B$3:B$10,A34)+COUNTIF(Input!E$3:E$10,A34)+COUNTIF(Input!H$3:H$10,A34)+COUNTIF(Input!K$3:K$10,A34)+COUNTIF(Input!N$3:N$10,A34)+COUNTIF(Input!Q$3:Q$10,A34)+COUNTIF(Input!B$15:B$20,A34)+COUNTIF(Input!E$15:E$20,A34)+COUNTIF(Input!H$15:H$20,A34)+COUNTIF(Input!K$15:K$20,A34)+COUNTIF(Input!N$15:N$20,A34)+COUNTIF(Input!Q$15:Q$20,A34)</f>
        <v>1</v>
      </c>
      <c r="C34" s="172"/>
      <c r="D34" s="173">
        <v>33</v>
      </c>
      <c r="E34" s="173" cm="1">
        <f t="array" ref="E34">COUNTIF(Input!C$3:C$6,D34)+COUNTIF(Input!F$3:F$6,D34)+COUNTIF(Input!I$3:I$6,D34)+COUNTIF(Input!L$3:L$6,D34)+COUNTIF(Input!O$3:O$6,D34)+COUNTIF(Input!R$3:R$6,D34)+COUNTIF(Input!C$15:C$16,D34)+COUNTIF(Input!F$15:F$17,D34)+COUNTIF(Input!I$15:I$17,D34)+COUNTIF(Input!L$15:L$17,D34)+COUNTIF(Input!O$15:O$17,D34)+COUNTIF(Input!R$15:R$17,D34)</f>
        <v>0</v>
      </c>
    </row>
    <row r="35" spans="1:5" ht="14.25" customHeight="1">
      <c r="A35" s="173">
        <v>34</v>
      </c>
      <c r="B35" s="173" cm="1">
        <f t="array" ref="B35">COUNTIF(Input!B$3:B$10,A35)+COUNTIF(Input!E$3:E$10,A35)+COUNTIF(Input!H$3:H$10,A35)+COUNTIF(Input!K$3:K$10,A35)+COUNTIF(Input!N$3:N$10,A35)+COUNTIF(Input!Q$3:Q$10,A35)+COUNTIF(Input!B$15:B$20,A35)+COUNTIF(Input!E$15:E$20,A35)+COUNTIF(Input!H$15:H$20,A35)+COUNTIF(Input!K$15:K$20,A35)+COUNTIF(Input!N$15:N$20,A35)+COUNTIF(Input!Q$15:Q$20,A35)</f>
        <v>1</v>
      </c>
      <c r="C35" s="172"/>
      <c r="D35" s="173">
        <v>34</v>
      </c>
      <c r="E35" s="173" cm="1">
        <f t="array" ref="E35">COUNTIF(Input!C$3:C$6,D35)+COUNTIF(Input!F$3:F$6,D35)+COUNTIF(Input!I$3:I$6,D35)+COUNTIF(Input!L$3:L$6,D35)+COUNTIF(Input!O$3:O$6,D35)+COUNTIF(Input!R$3:R$6,D35)+COUNTIF(Input!C$15:C$16,D35)+COUNTIF(Input!F$15:F$17,D35)+COUNTIF(Input!I$15:I$17,D35)+COUNTIF(Input!L$15:L$17,D35)+COUNTIF(Input!O$15:O$17,D35)+COUNTIF(Input!R$15:R$17,D35)</f>
        <v>1</v>
      </c>
    </row>
    <row r="36" spans="1:5" ht="14.25" customHeight="1">
      <c r="A36" s="173">
        <v>35</v>
      </c>
      <c r="B36" s="173" cm="1">
        <f t="array" ref="B36">COUNTIF(Input!B$3:B$10,A36)+COUNTIF(Input!E$3:E$10,A36)+COUNTIF(Input!H$3:H$10,A36)+COUNTIF(Input!K$3:K$10,A36)+COUNTIF(Input!N$3:N$10,A36)+COUNTIF(Input!Q$3:Q$10,A36)+COUNTIF(Input!B$15:B$20,A36)+COUNTIF(Input!E$15:E$20,A36)+COUNTIF(Input!H$15:H$20,A36)+COUNTIF(Input!K$15:K$20,A36)+COUNTIF(Input!N$15:N$20,A36)+COUNTIF(Input!Q$15:Q$20,A36)</f>
        <v>1</v>
      </c>
      <c r="C36" s="172"/>
      <c r="D36" s="173">
        <v>35</v>
      </c>
      <c r="E36" s="173" cm="1">
        <f t="array" ref="E36">COUNTIF(Input!C$3:C$6,D36)+COUNTIF(Input!F$3:F$6,D36)+COUNTIF(Input!I$3:I$6,D36)+COUNTIF(Input!L$3:L$6,D36)+COUNTIF(Input!O$3:O$6,D36)+COUNTIF(Input!R$3:R$6,D36)+COUNTIF(Input!C$15:C$16,D36)+COUNTIF(Input!F$15:F$17,D36)+COUNTIF(Input!I$15:I$17,D36)+COUNTIF(Input!L$15:L$17,D36)+COUNTIF(Input!O$15:O$17,D36)+COUNTIF(Input!R$15:R$17,D36)</f>
        <v>0</v>
      </c>
    </row>
    <row r="37" spans="1:5" ht="14.25" customHeight="1">
      <c r="A37" s="173">
        <v>36</v>
      </c>
      <c r="B37" s="173" cm="1">
        <f t="array" ref="B37">COUNTIF(Input!B$3:B$10,A37)+COUNTIF(Input!E$3:E$10,A37)+COUNTIF(Input!H$3:H$10,A37)+COUNTIF(Input!K$3:K$10,A37)+COUNTIF(Input!N$3:N$10,A37)+COUNTIF(Input!Q$3:Q$10,A37)+COUNTIF(Input!B$15:B$20,A37)+COUNTIF(Input!E$15:E$20,A37)+COUNTIF(Input!H$15:H$20,A37)+COUNTIF(Input!K$15:K$20,A37)+COUNTIF(Input!N$15:N$20,A37)+COUNTIF(Input!Q$15:Q$20,A37)</f>
        <v>0</v>
      </c>
      <c r="C37" s="172"/>
      <c r="D37" s="173">
        <v>36</v>
      </c>
      <c r="E37" s="173" cm="1">
        <f t="array" ref="E37">COUNTIF(Input!C$3:C$6,D37)+COUNTIF(Input!F$3:F$6,D37)+COUNTIF(Input!I$3:I$6,D37)+COUNTIF(Input!L$3:L$6,D37)+COUNTIF(Input!O$3:O$6,D37)+COUNTIF(Input!R$3:R$6,D37)+COUNTIF(Input!C$15:C$16,D37)+COUNTIF(Input!F$15:F$17,D37)+COUNTIF(Input!I$15:I$17,D37)+COUNTIF(Input!L$15:L$17,D37)+COUNTIF(Input!O$15:O$17,D37)+COUNTIF(Input!R$15:R$17,D37)</f>
        <v>1</v>
      </c>
    </row>
    <row r="38" spans="1:5" ht="14.25" customHeight="1">
      <c r="A38" s="173">
        <v>37</v>
      </c>
      <c r="B38" s="173" cm="1">
        <f t="array" ref="B38">COUNTIF(Input!B$3:B$10,A38)+COUNTIF(Input!E$3:E$10,A38)+COUNTIF(Input!H$3:H$10,A38)+COUNTIF(Input!K$3:K$10,A38)+COUNTIF(Input!N$3:N$10,A38)+COUNTIF(Input!Q$3:Q$10,A38)+COUNTIF(Input!B$15:B$20,A38)+COUNTIF(Input!E$15:E$20,A38)+COUNTIF(Input!H$15:H$20,A38)+COUNTIF(Input!K$15:K$20,A38)+COUNTIF(Input!N$15:N$20,A38)+COUNTIF(Input!Q$15:Q$20,A38)</f>
        <v>1</v>
      </c>
      <c r="C38" s="172"/>
      <c r="D38" s="173">
        <v>37</v>
      </c>
      <c r="E38" s="173" cm="1">
        <f t="array" ref="E38">COUNTIF(Input!C$3:C$6,D38)+COUNTIF(Input!F$3:F$6,D38)+COUNTIF(Input!I$3:I$6,D38)+COUNTIF(Input!L$3:L$6,D38)+COUNTIF(Input!O$3:O$6,D38)+COUNTIF(Input!R$3:R$6,D38)+COUNTIF(Input!C$15:C$16,D38)+COUNTIF(Input!F$15:F$17,D38)+COUNTIF(Input!I$15:I$17,D38)+COUNTIF(Input!L$15:L$17,D38)+COUNTIF(Input!O$15:O$17,D38)+COUNTIF(Input!R$15:R$17,D38)</f>
        <v>1</v>
      </c>
    </row>
    <row r="39" spans="1:5" ht="14.25" customHeight="1">
      <c r="A39" s="173">
        <v>38</v>
      </c>
      <c r="B39" s="173" cm="1">
        <f t="array" ref="B39">COUNTIF(Input!B$3:B$10,A39)+COUNTIF(Input!E$3:E$10,A39)+COUNTIF(Input!H$3:H$10,A39)+COUNTIF(Input!K$3:K$10,A39)+COUNTIF(Input!N$3:N$10,A39)+COUNTIF(Input!Q$3:Q$10,A39)+COUNTIF(Input!B$15:B$20,A39)+COUNTIF(Input!E$15:E$20,A39)+COUNTIF(Input!H$15:H$20,A39)+COUNTIF(Input!K$15:K$20,A39)+COUNTIF(Input!N$15:N$20,A39)+COUNTIF(Input!Q$15:Q$20,A39)</f>
        <v>1</v>
      </c>
      <c r="C39" s="172"/>
      <c r="D39" s="173">
        <v>38</v>
      </c>
      <c r="E39" s="173" cm="1">
        <f t="array" ref="E39">COUNTIF(Input!C$3:C$6,D39)+COUNTIF(Input!F$3:F$6,D39)+COUNTIF(Input!I$3:I$6,D39)+COUNTIF(Input!L$3:L$6,D39)+COUNTIF(Input!O$3:O$6,D39)+COUNTIF(Input!R$3:R$6,D39)+COUNTIF(Input!C$15:C$16,D39)+COUNTIF(Input!F$15:F$17,D39)+COUNTIF(Input!I$15:I$17,D39)+COUNTIF(Input!L$15:L$17,D39)+COUNTIF(Input!O$15:O$17,D39)+COUNTIF(Input!R$15:R$17,D39)</f>
        <v>1</v>
      </c>
    </row>
    <row r="40" spans="1:5" ht="14.25" customHeight="1">
      <c r="A40" s="173">
        <v>39</v>
      </c>
      <c r="B40" s="173" cm="1">
        <f t="array" ref="B40">COUNTIF(Input!B$3:B$10,A40)+COUNTIF(Input!E$3:E$10,A40)+COUNTIF(Input!H$3:H$10,A40)+COUNTIF(Input!K$3:K$10,A40)+COUNTIF(Input!N$3:N$10,A40)+COUNTIF(Input!Q$3:Q$10,A40)+COUNTIF(Input!B$15:B$20,A40)+COUNTIF(Input!E$15:E$20,A40)+COUNTIF(Input!H$15:H$20,A40)+COUNTIF(Input!K$15:K$20,A40)+COUNTIF(Input!N$15:N$20,A40)+COUNTIF(Input!Q$15:Q$20,A40)</f>
        <v>1</v>
      </c>
      <c r="C40" s="172"/>
      <c r="D40" s="173">
        <v>39</v>
      </c>
      <c r="E40" s="173" cm="1">
        <f t="array" ref="E40">COUNTIF(Input!C$3:C$6,D40)+COUNTIF(Input!F$3:F$6,D40)+COUNTIF(Input!I$3:I$6,D40)+COUNTIF(Input!L$3:L$6,D40)+COUNTIF(Input!O$3:O$6,D40)+COUNTIF(Input!R$3:R$6,D40)+COUNTIF(Input!C$15:C$16,D40)+COUNTIF(Input!F$15:F$17,D40)+COUNTIF(Input!I$15:I$17,D40)+COUNTIF(Input!L$15:L$17,D40)+COUNTIF(Input!O$15:O$17,D40)+COUNTIF(Input!R$15:R$17,D40)</f>
        <v>1</v>
      </c>
    </row>
    <row r="41" spans="1:5" ht="14.25" customHeight="1">
      <c r="A41" s="173">
        <v>40</v>
      </c>
      <c r="B41" s="173" cm="1">
        <f t="array" ref="B41">COUNTIF(Input!B$3:B$10,A41)+COUNTIF(Input!E$3:E$10,A41)+COUNTIF(Input!H$3:H$10,A41)+COUNTIF(Input!K$3:K$10,A41)+COUNTIF(Input!N$3:N$10,A41)+COUNTIF(Input!Q$3:Q$10,A41)+COUNTIF(Input!B$15:B$20,A41)+COUNTIF(Input!E$15:E$20,A41)+COUNTIF(Input!H$15:H$20,A41)+COUNTIF(Input!K$15:K$20,A41)+COUNTIF(Input!N$15:N$20,A41)+COUNTIF(Input!Q$15:Q$20,A41)</f>
        <v>1</v>
      </c>
      <c r="C41" s="172"/>
      <c r="D41" s="173">
        <v>40</v>
      </c>
      <c r="E41" s="173" cm="1">
        <f t="array" ref="E41">COUNTIF(Input!C$3:C$6,D41)+COUNTIF(Input!F$3:F$6,D41)+COUNTIF(Input!I$3:I$6,D41)+COUNTIF(Input!L$3:L$6,D41)+COUNTIF(Input!O$3:O$6,D41)+COUNTIF(Input!R$3:R$6,D41)+COUNTIF(Input!C$15:C$16,D41)+COUNTIF(Input!F$15:F$17,D41)+COUNTIF(Input!I$15:I$17,D41)+COUNTIF(Input!L$15:L$17,D41)+COUNTIF(Input!O$15:O$17,D41)+COUNTIF(Input!R$15:R$17,D41)</f>
        <v>0</v>
      </c>
    </row>
    <row r="42" spans="1:5" ht="14.25" customHeight="1">
      <c r="A42" s="173">
        <v>41</v>
      </c>
      <c r="B42" s="173" cm="1">
        <f t="array" ref="B42">COUNTIF(Input!B$3:B$10,A42)+COUNTIF(Input!E$3:E$10,A42)+COUNTIF(Input!H$3:H$10,A42)+COUNTIF(Input!K$3:K$10,A42)+COUNTIF(Input!N$3:N$10,A42)+COUNTIF(Input!Q$3:Q$10,A42)+COUNTIF(Input!B$15:B$20,A42)+COUNTIF(Input!E$15:E$20,A42)+COUNTIF(Input!H$15:H$20,A42)+COUNTIF(Input!K$15:K$20,A42)+COUNTIF(Input!N$15:N$20,A42)+COUNTIF(Input!Q$15:Q$20,A42)</f>
        <v>1</v>
      </c>
      <c r="C42" s="172"/>
      <c r="D42" s="173">
        <v>41</v>
      </c>
      <c r="E42" s="173" cm="1">
        <f t="array" ref="E42">COUNTIF(Input!C$3:C$6,D42)+COUNTIF(Input!F$3:F$6,D42)+COUNTIF(Input!I$3:I$6,D42)+COUNTIF(Input!L$3:L$6,D42)+COUNTIF(Input!O$3:O$6,D42)+COUNTIF(Input!R$3:R$6,D42)+COUNTIF(Input!C$15:C$16,D42)+COUNTIF(Input!F$15:F$17,D42)+COUNTIF(Input!I$15:I$17,D42)+COUNTIF(Input!L$15:L$17,D42)+COUNTIF(Input!O$15:O$17,D42)+COUNTIF(Input!R$15:R$17,D42)</f>
        <v>1</v>
      </c>
    </row>
    <row r="43" spans="1:5" ht="14.25" customHeight="1">
      <c r="A43" s="173">
        <v>42</v>
      </c>
      <c r="B43" s="173" cm="1">
        <f t="array" ref="B43">COUNTIF(Input!B$3:B$10,A43)+COUNTIF(Input!E$3:E$10,A43)+COUNTIF(Input!H$3:H$10,A43)+COUNTIF(Input!K$3:K$10,A43)+COUNTIF(Input!N$3:N$10,A43)+COUNTIF(Input!Q$3:Q$10,A43)+COUNTIF(Input!B$15:B$20,A43)+COUNTIF(Input!E$15:E$20,A43)+COUNTIF(Input!H$15:H$20,A43)+COUNTIF(Input!K$15:K$20,A43)+COUNTIF(Input!N$15:N$20,A43)+COUNTIF(Input!Q$15:Q$20,A43)</f>
        <v>1</v>
      </c>
      <c r="C43" s="172"/>
      <c r="D43" s="173">
        <v>42</v>
      </c>
      <c r="E43" s="173" cm="1">
        <f t="array" ref="E43">COUNTIF(Input!C$3:C$6,D43)+COUNTIF(Input!F$3:F$6,D43)+COUNTIF(Input!I$3:I$6,D43)+COUNTIF(Input!L$3:L$6,D43)+COUNTIF(Input!O$3:O$6,D43)+COUNTIF(Input!R$3:R$6,D43)+COUNTIF(Input!C$15:C$16,D43)+COUNTIF(Input!F$15:F$17,D43)+COUNTIF(Input!I$15:I$17,D43)+COUNTIF(Input!L$15:L$17,D43)+COUNTIF(Input!O$15:O$17,D43)+COUNTIF(Input!R$15:R$17,D43)</f>
        <v>0</v>
      </c>
    </row>
    <row r="44" spans="1:5" ht="14.25" customHeight="1">
      <c r="A44" s="173">
        <v>43</v>
      </c>
      <c r="B44" s="173" cm="1">
        <f t="array" ref="B44">COUNTIF(Input!B$3:B$10,A44)+COUNTIF(Input!E$3:E$10,A44)+COUNTIF(Input!H$3:H$10,A44)+COUNTIF(Input!K$3:K$10,A44)+COUNTIF(Input!N$3:N$10,A44)+COUNTIF(Input!Q$3:Q$10,A44)+COUNTIF(Input!B$15:B$20,A44)+COUNTIF(Input!E$15:E$20,A44)+COUNTIF(Input!H$15:H$20,A44)+COUNTIF(Input!K$15:K$20,A44)+COUNTIF(Input!N$15:N$20,A44)+COUNTIF(Input!Q$15:Q$20,A44)</f>
        <v>1</v>
      </c>
      <c r="C44" s="172"/>
      <c r="D44" s="173">
        <v>43</v>
      </c>
      <c r="E44" s="173" cm="1">
        <f t="array" ref="E44">COUNTIF(Input!C$3:C$6,D44)+COUNTIF(Input!F$3:F$6,D44)+COUNTIF(Input!I$3:I$6,D44)+COUNTIF(Input!L$3:L$6,D44)+COUNTIF(Input!O$3:O$6,D44)+COUNTIF(Input!R$3:R$6,D44)+COUNTIF(Input!C$15:C$16,D44)+COUNTIF(Input!F$15:F$17,D44)+COUNTIF(Input!I$15:I$17,D44)+COUNTIF(Input!L$15:L$17,D44)+COUNTIF(Input!O$15:O$17,D44)+COUNTIF(Input!R$15:R$17,D44)</f>
        <v>0</v>
      </c>
    </row>
    <row r="45" spans="1:5" ht="14.25" customHeight="1">
      <c r="A45" s="173">
        <v>44</v>
      </c>
      <c r="B45" s="173" cm="1">
        <f t="array" ref="B45">COUNTIF(Input!B$3:B$10,A45)+COUNTIF(Input!E$3:E$10,A45)+COUNTIF(Input!H$3:H$10,A45)+COUNTIF(Input!K$3:K$10,A45)+COUNTIF(Input!N$3:N$10,A45)+COUNTIF(Input!Q$3:Q$10,A45)+COUNTIF(Input!B$15:B$20,A45)+COUNTIF(Input!E$15:E$20,A45)+COUNTIF(Input!H$15:H$20,A45)+COUNTIF(Input!K$15:K$20,A45)+COUNTIF(Input!N$15:N$20,A45)+COUNTIF(Input!Q$15:Q$20,A45)</f>
        <v>0</v>
      </c>
      <c r="C45" s="172"/>
      <c r="D45" s="173">
        <v>44</v>
      </c>
      <c r="E45" s="173" cm="1">
        <f t="array" ref="E45">COUNTIF(Input!C$3:C$6,D45)+COUNTIF(Input!F$3:F$6,D45)+COUNTIF(Input!I$3:I$6,D45)+COUNTIF(Input!L$3:L$6,D45)+COUNTIF(Input!O$3:O$6,D45)+COUNTIF(Input!R$3:R$6,D45)+COUNTIF(Input!C$15:C$16,D45)+COUNTIF(Input!F$15:F$17,D45)+COUNTIF(Input!I$15:I$17,D45)+COUNTIF(Input!L$15:L$17,D45)+COUNTIF(Input!O$15:O$17,D45)+COUNTIF(Input!R$15:R$17,D45)</f>
        <v>0</v>
      </c>
    </row>
    <row r="46" spans="1:5" ht="14.25" customHeight="1">
      <c r="A46" s="173">
        <v>45</v>
      </c>
      <c r="B46" s="173" cm="1">
        <f t="array" ref="B46">COUNTIF(Input!B$3:B$10,A46)+COUNTIF(Input!E$3:E$10,A46)+COUNTIF(Input!H$3:H$10,A46)+COUNTIF(Input!K$3:K$10,A46)+COUNTIF(Input!N$3:N$10,A46)+COUNTIF(Input!Q$3:Q$10,A46)+COUNTIF(Input!B$15:B$20,A46)+COUNTIF(Input!E$15:E$20,A46)+COUNTIF(Input!H$15:H$20,A46)+COUNTIF(Input!K$15:K$20,A46)+COUNTIF(Input!N$15:N$20,A46)+COUNTIF(Input!Q$15:Q$20,A46)</f>
        <v>0</v>
      </c>
      <c r="C46" s="172"/>
      <c r="D46" s="173">
        <v>45</v>
      </c>
      <c r="E46" s="173" cm="1">
        <f t="array" ref="E46">COUNTIF(Input!C$3:C$6,D46)+COUNTIF(Input!F$3:F$6,D46)+COUNTIF(Input!I$3:I$6,D46)+COUNTIF(Input!L$3:L$6,D46)+COUNTIF(Input!O$3:O$6,D46)+COUNTIF(Input!R$3:R$6,D46)+COUNTIF(Input!C$15:C$16,D46)+COUNTIF(Input!F$15:F$17,D46)+COUNTIF(Input!I$15:I$17,D46)+COUNTIF(Input!L$15:L$17,D46)+COUNTIF(Input!O$15:O$17,D46)+COUNTIF(Input!R$15:R$17,D46)</f>
        <v>0</v>
      </c>
    </row>
    <row r="47" spans="1:5" ht="14.25" customHeight="1">
      <c r="A47" s="173">
        <v>46</v>
      </c>
      <c r="B47" s="173" cm="1">
        <f t="array" ref="B47">COUNTIF(Input!B$3:B$10,A47)+COUNTIF(Input!E$3:E$10,A47)+COUNTIF(Input!H$3:H$10,A47)+COUNTIF(Input!K$3:K$10,A47)+COUNTIF(Input!N$3:N$10,A47)+COUNTIF(Input!Q$3:Q$10,A47)+COUNTIF(Input!B$15:B$20,A47)+COUNTIF(Input!E$15:E$20,A47)+COUNTIF(Input!H$15:H$20,A47)+COUNTIF(Input!K$15:K$20,A47)+COUNTIF(Input!N$15:N$20,A47)+COUNTIF(Input!Q$15:Q$20,A47)</f>
        <v>1</v>
      </c>
      <c r="C47" s="172"/>
      <c r="D47" s="173">
        <v>46</v>
      </c>
      <c r="E47" s="173" cm="1">
        <f t="array" ref="E47">COUNTIF(Input!C$3:C$6,D47)+COUNTIF(Input!F$3:F$6,D47)+COUNTIF(Input!I$3:I$6,D47)+COUNTIF(Input!L$3:L$6,D47)+COUNTIF(Input!O$3:O$6,D47)+COUNTIF(Input!R$3:R$6,D47)+COUNTIF(Input!C$15:C$16,D47)+COUNTIF(Input!F$15:F$17,D47)+COUNTIF(Input!I$15:I$17,D47)+COUNTIF(Input!L$15:L$17,D47)+COUNTIF(Input!O$15:O$17,D47)+COUNTIF(Input!R$15:R$17,D47)</f>
        <v>1</v>
      </c>
    </row>
    <row r="48" spans="1:5" ht="14.25" customHeight="1">
      <c r="A48" s="173">
        <v>47</v>
      </c>
      <c r="B48" s="173" cm="1">
        <f t="array" ref="B48">COUNTIF(Input!B$3:B$10,A48)+COUNTIF(Input!E$3:E$10,A48)+COUNTIF(Input!H$3:H$10,A48)+COUNTIF(Input!K$3:K$10,A48)+COUNTIF(Input!N$3:N$10,A48)+COUNTIF(Input!Q$3:Q$10,A48)+COUNTIF(Input!B$15:B$20,A48)+COUNTIF(Input!E$15:E$20,A48)+COUNTIF(Input!H$15:H$20,A48)+COUNTIF(Input!K$15:K$20,A48)+COUNTIF(Input!N$15:N$20,A48)+COUNTIF(Input!Q$15:Q$20,A48)</f>
        <v>1</v>
      </c>
      <c r="C48" s="172"/>
      <c r="D48" s="173">
        <v>47</v>
      </c>
      <c r="E48" s="173" cm="1">
        <f t="array" ref="E48">COUNTIF(Input!C$3:C$6,D48)+COUNTIF(Input!F$3:F$6,D48)+COUNTIF(Input!I$3:I$6,D48)+COUNTIF(Input!L$3:L$6,D48)+COUNTIF(Input!O$3:O$6,D48)+COUNTIF(Input!R$3:R$6,D48)+COUNTIF(Input!C$15:C$16,D48)+COUNTIF(Input!F$15:F$17,D48)+COUNTIF(Input!I$15:I$17,D48)+COUNTIF(Input!L$15:L$17,D48)+COUNTIF(Input!O$15:O$17,D48)+COUNTIF(Input!R$15:R$17,D48)</f>
        <v>0</v>
      </c>
    </row>
    <row r="49" spans="1:5" ht="14.25" customHeight="1">
      <c r="A49" s="173">
        <v>48</v>
      </c>
      <c r="B49" s="173" cm="1">
        <f t="array" ref="B49">COUNTIF(Input!B$3:B$10,A49)+COUNTIF(Input!E$3:E$10,A49)+COUNTIF(Input!H$3:H$10,A49)+COUNTIF(Input!K$3:K$10,A49)+COUNTIF(Input!N$3:N$10,A49)+COUNTIF(Input!Q$3:Q$10,A49)+COUNTIF(Input!B$15:B$20,A49)+COUNTIF(Input!E$15:E$20,A49)+COUNTIF(Input!H$15:H$20,A49)+COUNTIF(Input!K$15:K$20,A49)+COUNTIF(Input!N$15:N$20,A49)+COUNTIF(Input!Q$15:Q$20,A49)</f>
        <v>1</v>
      </c>
      <c r="C49" s="172"/>
      <c r="D49" s="173">
        <v>48</v>
      </c>
      <c r="E49" s="173" cm="1">
        <f t="array" ref="E49">COUNTIF(Input!C$3:C$6,D49)+COUNTIF(Input!F$3:F$6,D49)+COUNTIF(Input!I$3:I$6,D49)+COUNTIF(Input!L$3:L$6,D49)+COUNTIF(Input!O$3:O$6,D49)+COUNTIF(Input!R$3:R$6,D49)+COUNTIF(Input!C$15:C$16,D49)+COUNTIF(Input!F$15:F$17,D49)+COUNTIF(Input!I$15:I$17,D49)+COUNTIF(Input!L$15:L$17,D49)+COUNTIF(Input!O$15:O$17,D49)+COUNTIF(Input!R$15:R$17,D49)</f>
        <v>0</v>
      </c>
    </row>
    <row r="50" spans="1:5" ht="14.25" customHeight="1">
      <c r="A50" s="173">
        <v>49</v>
      </c>
      <c r="B50" s="173" cm="1">
        <f t="array" ref="B50">COUNTIF(Input!B$3:B$10,A50)+COUNTIF(Input!E$3:E$10,A50)+COUNTIF(Input!H$3:H$10,A50)+COUNTIF(Input!K$3:K$10,A50)+COUNTIF(Input!N$3:N$10,A50)+COUNTIF(Input!Q$3:Q$10,A50)+COUNTIF(Input!B$15:B$20,A50)+COUNTIF(Input!E$15:E$20,A50)+COUNTIF(Input!H$15:H$20,A50)+COUNTIF(Input!K$15:K$20,A50)+COUNTIF(Input!N$15:N$20,A50)+COUNTIF(Input!Q$15:Q$20,A50)</f>
        <v>1</v>
      </c>
      <c r="C50" s="172"/>
      <c r="D50" s="173">
        <v>49</v>
      </c>
      <c r="E50" s="173" cm="1">
        <f t="array" ref="E50">COUNTIF(Input!C$3:C$6,D50)+COUNTIF(Input!F$3:F$6,D50)+COUNTIF(Input!I$3:I$6,D50)+COUNTIF(Input!L$3:L$6,D50)+COUNTIF(Input!O$3:O$6,D50)+COUNTIF(Input!R$3:R$6,D50)+COUNTIF(Input!C$15:C$16,D50)+COUNTIF(Input!F$15:F$17,D50)+COUNTIF(Input!I$15:I$17,D50)+COUNTIF(Input!L$15:L$17,D50)+COUNTIF(Input!O$15:O$17,D50)+COUNTIF(Input!R$15:R$17,D50)</f>
        <v>0</v>
      </c>
    </row>
    <row r="51" spans="1:5" ht="14.25" customHeight="1">
      <c r="A51" s="173">
        <v>50</v>
      </c>
      <c r="B51" s="173" cm="1">
        <f t="array" ref="B51">COUNTIF(Input!B$3:B$10,A51)+COUNTIF(Input!E$3:E$10,A51)+COUNTIF(Input!H$3:H$10,A51)+COUNTIF(Input!K$3:K$10,A51)+COUNTIF(Input!N$3:N$10,A51)+COUNTIF(Input!Q$3:Q$10,A51)+COUNTIF(Input!B$15:B$20,A51)+COUNTIF(Input!E$15:E$20,A51)+COUNTIF(Input!H$15:H$20,A51)+COUNTIF(Input!K$15:K$20,A51)+COUNTIF(Input!N$15:N$20,A51)+COUNTIF(Input!Q$15:Q$20,A51)</f>
        <v>1</v>
      </c>
      <c r="C51" s="172"/>
      <c r="D51" s="173">
        <v>50</v>
      </c>
      <c r="E51" s="173" cm="1">
        <f t="array" ref="E51">COUNTIF(Input!C$3:C$6,D51)+COUNTIF(Input!F$3:F$6,D51)+COUNTIF(Input!I$3:I$6,D51)+COUNTIF(Input!L$3:L$6,D51)+COUNTIF(Input!O$3:O$6,D51)+COUNTIF(Input!R$3:R$6,D51)+COUNTIF(Input!C$15:C$16,D51)+COUNTIF(Input!F$15:F$17,D51)+COUNTIF(Input!I$15:I$17,D51)+COUNTIF(Input!L$15:L$17,D51)+COUNTIF(Input!O$15:O$17,D51)+COUNTIF(Input!R$15:R$17,D51)</f>
        <v>0</v>
      </c>
    </row>
    <row r="52" spans="1:5" ht="14.25" customHeight="1">
      <c r="A52" s="173">
        <v>51</v>
      </c>
      <c r="B52" s="173" cm="1">
        <f t="array" ref="B52">COUNTIF(Input!B$3:B$10,A52)+COUNTIF(Input!E$3:E$10,A52)+COUNTIF(Input!H$3:H$10,A52)+COUNTIF(Input!K$3:K$10,A52)+COUNTIF(Input!N$3:N$10,A52)+COUNTIF(Input!Q$3:Q$10,A52)+COUNTIF(Input!B$15:B$20,A52)+COUNTIF(Input!E$15:E$20,A52)+COUNTIF(Input!H$15:H$20,A52)+COUNTIF(Input!K$15:K$20,A52)+COUNTIF(Input!N$15:N$20,A52)+COUNTIF(Input!Q$15:Q$20,A52)</f>
        <v>1</v>
      </c>
      <c r="C52" s="172"/>
      <c r="D52" s="173">
        <v>51</v>
      </c>
      <c r="E52" s="173" cm="1">
        <f t="array" ref="E52">COUNTIF(Input!C$3:C$6,D52)+COUNTIF(Input!F$3:F$6,D52)+COUNTIF(Input!I$3:I$6,D52)+COUNTIF(Input!L$3:L$6,D52)+COUNTIF(Input!O$3:O$6,D52)+COUNTIF(Input!R$3:R$6,D52)+COUNTIF(Input!C$15:C$16,D52)+COUNTIF(Input!F$15:F$17,D52)+COUNTIF(Input!I$15:I$17,D52)+COUNTIF(Input!L$15:L$17,D52)+COUNTIF(Input!O$15:O$17,D52)+COUNTIF(Input!R$15:R$17,D52)</f>
        <v>0</v>
      </c>
    </row>
    <row r="53" spans="1:5" ht="14.25" customHeight="1">
      <c r="A53" s="173">
        <v>52</v>
      </c>
      <c r="B53" s="173" cm="1">
        <f t="array" ref="B53">COUNTIF(Input!B$3:B$10,A53)+COUNTIF(Input!E$3:E$10,A53)+COUNTIF(Input!H$3:H$10,A53)+COUNTIF(Input!K$3:K$10,A53)+COUNTIF(Input!N$3:N$10,A53)+COUNTIF(Input!Q$3:Q$10,A53)+COUNTIF(Input!B$15:B$20,A53)+COUNTIF(Input!E$15:E$20,A53)+COUNTIF(Input!H$15:H$20,A53)+COUNTIF(Input!K$15:K$20,A53)+COUNTIF(Input!N$15:N$20,A53)+COUNTIF(Input!Q$15:Q$20,A53)</f>
        <v>0</v>
      </c>
      <c r="C53" s="172"/>
      <c r="D53" s="173">
        <v>52</v>
      </c>
      <c r="E53" s="173" cm="1">
        <f t="array" ref="E53">COUNTIF(Input!C$3:C$6,D53)+COUNTIF(Input!F$3:F$6,D53)+COUNTIF(Input!I$3:I$6,D53)+COUNTIF(Input!L$3:L$6,D53)+COUNTIF(Input!O$3:O$6,D53)+COUNTIF(Input!R$3:R$6,D53)+COUNTIF(Input!C$15:C$16,D53)+COUNTIF(Input!F$15:F$17,D53)+COUNTIF(Input!I$15:I$17,D53)+COUNTIF(Input!L$15:L$17,D53)+COUNTIF(Input!O$15:O$17,D53)+COUNTIF(Input!R$15:R$17,D53)</f>
        <v>0</v>
      </c>
    </row>
    <row r="54" spans="1:5" ht="14.25" customHeight="1">
      <c r="A54" s="173">
        <v>53</v>
      </c>
      <c r="B54" s="173" cm="1">
        <f t="array" ref="B54">COUNTIF(Input!B$3:B$10,A54)+COUNTIF(Input!E$3:E$10,A54)+COUNTIF(Input!H$3:H$10,A54)+COUNTIF(Input!K$3:K$10,A54)+COUNTIF(Input!N$3:N$10,A54)+COUNTIF(Input!Q$3:Q$10,A54)+COUNTIF(Input!B$15:B$20,A54)+COUNTIF(Input!E$15:E$20,A54)+COUNTIF(Input!H$15:H$20,A54)+COUNTIF(Input!K$15:K$20,A54)+COUNTIF(Input!N$15:N$20,A54)+COUNTIF(Input!Q$15:Q$20,A54)</f>
        <v>1</v>
      </c>
      <c r="C54" s="172"/>
      <c r="D54" s="173">
        <v>53</v>
      </c>
      <c r="E54" s="173" cm="1">
        <f t="array" ref="E54">COUNTIF(Input!C$3:C$6,D54)+COUNTIF(Input!F$3:F$6,D54)+COUNTIF(Input!I$3:I$6,D54)+COUNTIF(Input!L$3:L$6,D54)+COUNTIF(Input!O$3:O$6,D54)+COUNTIF(Input!R$3:R$6,D54)+COUNTIF(Input!C$15:C$16,D54)+COUNTIF(Input!F$15:F$17,D54)+COUNTIF(Input!I$15:I$17,D54)+COUNTIF(Input!L$15:L$17,D54)+COUNTIF(Input!O$15:O$17,D54)+COUNTIF(Input!R$15:R$17,D54)</f>
        <v>0</v>
      </c>
    </row>
    <row r="55" spans="1:5" ht="14.25" customHeight="1">
      <c r="A55" s="173">
        <v>54</v>
      </c>
      <c r="B55" s="173" cm="1">
        <f t="array" ref="B55">COUNTIF(Input!B$3:B$10,A55)+COUNTIF(Input!E$3:E$10,A55)+COUNTIF(Input!H$3:H$10,A55)+COUNTIF(Input!K$3:K$10,A55)+COUNTIF(Input!N$3:N$10,A55)+COUNTIF(Input!Q$3:Q$10,A55)+COUNTIF(Input!B$15:B$20,A55)+COUNTIF(Input!E$15:E$20,A55)+COUNTIF(Input!H$15:H$20,A55)+COUNTIF(Input!K$15:K$20,A55)+COUNTIF(Input!N$15:N$20,A55)+COUNTIF(Input!Q$15:Q$20,A55)</f>
        <v>0</v>
      </c>
      <c r="C55" s="172"/>
      <c r="D55" s="173">
        <v>54</v>
      </c>
      <c r="E55" s="173" cm="1">
        <f t="array" ref="E55">COUNTIF(Input!C$3:C$6,D55)+COUNTIF(Input!F$3:F$6,D55)+COUNTIF(Input!I$3:I$6,D55)+COUNTIF(Input!L$3:L$6,D55)+COUNTIF(Input!O$3:O$6,D55)+COUNTIF(Input!R$3:R$6,D55)+COUNTIF(Input!C$15:C$16,D55)+COUNTIF(Input!F$15:F$17,D55)+COUNTIF(Input!I$15:I$17,D55)+COUNTIF(Input!L$15:L$17,D55)+COUNTIF(Input!O$15:O$17,D55)+COUNTIF(Input!R$15:R$17,D55)</f>
        <v>0</v>
      </c>
    </row>
    <row r="56" spans="1:5" ht="14.25" customHeight="1">
      <c r="A56" s="173">
        <v>55</v>
      </c>
      <c r="B56" s="173" cm="1">
        <f t="array" ref="B56">COUNTIF(Input!B$3:B$10,A56)+COUNTIF(Input!E$3:E$10,A56)+COUNTIF(Input!H$3:H$10,A56)+COUNTIF(Input!K$3:K$10,A56)+COUNTIF(Input!N$3:N$10,A56)+COUNTIF(Input!Q$3:Q$10,A56)+COUNTIF(Input!B$15:B$20,A56)+COUNTIF(Input!E$15:E$20,A56)+COUNTIF(Input!H$15:H$20,A56)+COUNTIF(Input!K$15:K$20,A56)+COUNTIF(Input!N$15:N$20,A56)+COUNTIF(Input!Q$15:Q$20,A56)</f>
        <v>1</v>
      </c>
      <c r="C56" s="172"/>
      <c r="D56" s="173">
        <v>55</v>
      </c>
      <c r="E56" s="173" cm="1">
        <f t="array" ref="E56">COUNTIF(Input!C$3:C$6,D56)+COUNTIF(Input!F$3:F$6,D56)+COUNTIF(Input!I$3:I$6,D56)+COUNTIF(Input!L$3:L$6,D56)+COUNTIF(Input!O$3:O$6,D56)+COUNTIF(Input!R$3:R$6,D56)+COUNTIF(Input!C$15:C$16,D56)+COUNTIF(Input!F$15:F$17,D56)+COUNTIF(Input!I$15:I$17,D56)+COUNTIF(Input!L$15:L$17,D56)+COUNTIF(Input!O$15:O$17,D56)+COUNTIF(Input!R$15:R$17,D56)</f>
        <v>0</v>
      </c>
    </row>
    <row r="57" spans="1:5" ht="14.25" customHeight="1">
      <c r="A57" s="173">
        <v>56</v>
      </c>
      <c r="B57" s="173" cm="1">
        <f t="array" ref="B57">COUNTIF(Input!B$3:B$10,A57)+COUNTIF(Input!E$3:E$10,A57)+COUNTIF(Input!H$3:H$10,A57)+COUNTIF(Input!K$3:K$10,A57)+COUNTIF(Input!N$3:N$10,A57)+COUNTIF(Input!Q$3:Q$10,A57)+COUNTIF(Input!B$15:B$20,A57)+COUNTIF(Input!E$15:E$20,A57)+COUNTIF(Input!H$15:H$20,A57)+COUNTIF(Input!K$15:K$20,A57)+COUNTIF(Input!N$15:N$20,A57)+COUNTIF(Input!Q$15:Q$20,A57)</f>
        <v>1</v>
      </c>
      <c r="C57" s="172"/>
      <c r="D57" s="173">
        <v>56</v>
      </c>
      <c r="E57" s="173" cm="1">
        <f t="array" ref="E57">COUNTIF(Input!C$3:C$6,D57)+COUNTIF(Input!F$3:F$6,D57)+COUNTIF(Input!I$3:I$6,D57)+COUNTIF(Input!L$3:L$6,D57)+COUNTIF(Input!O$3:O$6,D57)+COUNTIF(Input!R$3:R$6,D57)+COUNTIF(Input!C$15:C$16,D57)+COUNTIF(Input!F$15:F$17,D57)+COUNTIF(Input!I$15:I$17,D57)+COUNTIF(Input!L$15:L$17,D57)+COUNTIF(Input!O$15:O$17,D57)+COUNTIF(Input!R$15:R$17,D57)</f>
        <v>3</v>
      </c>
    </row>
    <row r="58" spans="1:5" ht="14.25" customHeight="1">
      <c r="A58" s="173">
        <v>57</v>
      </c>
      <c r="B58" s="173" cm="1">
        <f t="array" ref="B58">COUNTIF(Input!B$3:B$10,A58)+COUNTIF(Input!E$3:E$10,A58)+COUNTIF(Input!H$3:H$10,A58)+COUNTIF(Input!K$3:K$10,A58)+COUNTIF(Input!N$3:N$10,A58)+COUNTIF(Input!Q$3:Q$10,A58)+COUNTIF(Input!B$15:B$20,A58)+COUNTIF(Input!E$15:E$20,A58)+COUNTIF(Input!H$15:H$20,A58)+COUNTIF(Input!K$15:K$20,A58)+COUNTIF(Input!N$15:N$20,A58)+COUNTIF(Input!Q$15:Q$20,A58)</f>
        <v>0</v>
      </c>
      <c r="C58" s="172"/>
      <c r="D58" s="173">
        <v>57</v>
      </c>
      <c r="E58" s="173" cm="1">
        <f t="array" ref="E58">COUNTIF(Input!C$3:C$6,D58)+COUNTIF(Input!F$3:F$6,D58)+COUNTIF(Input!I$3:I$6,D58)+COUNTIF(Input!L$3:L$6,D58)+COUNTIF(Input!O$3:O$6,D58)+COUNTIF(Input!R$3:R$6,D58)+COUNTIF(Input!C$15:C$16,D58)+COUNTIF(Input!F$15:F$17,D58)+COUNTIF(Input!I$15:I$17,D58)+COUNTIF(Input!L$15:L$17,D58)+COUNTIF(Input!O$15:O$17,D58)+COUNTIF(Input!R$15:R$17,D58)</f>
        <v>0</v>
      </c>
    </row>
    <row r="59" spans="1:5" ht="14.25" customHeight="1">
      <c r="A59" s="173">
        <v>58</v>
      </c>
      <c r="B59" s="173" cm="1">
        <f t="array" ref="B59">COUNTIF(Input!B$3:B$10,A59)+COUNTIF(Input!E$3:E$10,A59)+COUNTIF(Input!H$3:H$10,A59)+COUNTIF(Input!K$3:K$10,A59)+COUNTIF(Input!N$3:N$10,A59)+COUNTIF(Input!Q$3:Q$10,A59)+COUNTIF(Input!B$15:B$20,A59)+COUNTIF(Input!E$15:E$20,A59)+COUNTIF(Input!H$15:H$20,A59)+COUNTIF(Input!K$15:K$20,A59)+COUNTIF(Input!N$15:N$20,A59)+COUNTIF(Input!Q$15:Q$20,A59)</f>
        <v>0</v>
      </c>
      <c r="C59" s="172"/>
      <c r="D59" s="173">
        <v>58</v>
      </c>
      <c r="E59" s="173" cm="1">
        <f t="array" ref="E59">COUNTIF(Input!C$3:C$6,D59)+COUNTIF(Input!F$3:F$6,D59)+COUNTIF(Input!I$3:I$6,D59)+COUNTIF(Input!L$3:L$6,D59)+COUNTIF(Input!O$3:O$6,D59)+COUNTIF(Input!R$3:R$6,D59)+COUNTIF(Input!C$15:C$16,D59)+COUNTIF(Input!F$15:F$17,D59)+COUNTIF(Input!I$15:I$17,D59)+COUNTIF(Input!L$15:L$17,D59)+COUNTIF(Input!O$15:O$17,D59)+COUNTIF(Input!R$15:R$17,D59)</f>
        <v>0</v>
      </c>
    </row>
    <row r="60" spans="1:5" ht="14.25" customHeight="1">
      <c r="A60" s="173">
        <v>59</v>
      </c>
      <c r="B60" s="173" cm="1">
        <f t="array" ref="B60">COUNTIF(Input!B$3:B$10,A60)+COUNTIF(Input!E$3:E$10,A60)+COUNTIF(Input!H$3:H$10,A60)+COUNTIF(Input!K$3:K$10,A60)+COUNTIF(Input!N$3:N$10,A60)+COUNTIF(Input!Q$3:Q$10,A60)+COUNTIF(Input!B$15:B$20,A60)+COUNTIF(Input!E$15:E$20,A60)+COUNTIF(Input!H$15:H$20,A60)+COUNTIF(Input!K$15:K$20,A60)+COUNTIF(Input!N$15:N$20,A60)+COUNTIF(Input!Q$15:Q$20,A60)</f>
        <v>1</v>
      </c>
      <c r="C60" s="172"/>
      <c r="D60" s="173">
        <v>59</v>
      </c>
      <c r="E60" s="173" cm="1">
        <f t="array" ref="E60">COUNTIF(Input!C$3:C$6,D60)+COUNTIF(Input!F$3:F$6,D60)+COUNTIF(Input!I$3:I$6,D60)+COUNTIF(Input!L$3:L$6,D60)+COUNTIF(Input!O$3:O$6,D60)+COUNTIF(Input!R$3:R$6,D60)+COUNTIF(Input!C$15:C$16,D60)+COUNTIF(Input!F$15:F$17,D60)+COUNTIF(Input!I$15:I$17,D60)+COUNTIF(Input!L$15:L$17,D60)+COUNTIF(Input!O$15:O$17,D60)+COUNTIF(Input!R$15:R$17,D60)</f>
        <v>0</v>
      </c>
    </row>
    <row r="61" spans="1:5" ht="14.25" customHeight="1">
      <c r="A61" s="173">
        <v>60</v>
      </c>
      <c r="B61" s="173" cm="1">
        <f t="array" ref="B61">COUNTIF(Input!B$3:B$10,A61)+COUNTIF(Input!E$3:E$10,A61)+COUNTIF(Input!H$3:H$10,A61)+COUNTIF(Input!K$3:K$10,A61)+COUNTIF(Input!N$3:N$10,A61)+COUNTIF(Input!Q$3:Q$10,A61)+COUNTIF(Input!B$15:B$20,A61)+COUNTIF(Input!E$15:E$20,A61)+COUNTIF(Input!H$15:H$20,A61)+COUNTIF(Input!K$15:K$20,A61)+COUNTIF(Input!N$15:N$20,A61)+COUNTIF(Input!Q$15:Q$20,A61)</f>
        <v>1</v>
      </c>
      <c r="C61" s="172"/>
      <c r="D61" s="173">
        <v>60</v>
      </c>
      <c r="E61" s="173" cm="1">
        <f t="array" ref="E61">COUNTIF(Input!C$3:C$6,D61)+COUNTIF(Input!F$3:F$6,D61)+COUNTIF(Input!I$3:I$6,D61)+COUNTIF(Input!L$3:L$6,D61)+COUNTIF(Input!O$3:O$6,D61)+COUNTIF(Input!R$3:R$6,D61)+COUNTIF(Input!C$15:C$16,D61)+COUNTIF(Input!F$15:F$17,D61)+COUNTIF(Input!I$15:I$17,D61)+COUNTIF(Input!L$15:L$17,D61)+COUNTIF(Input!O$15:O$17,D61)+COUNTIF(Input!R$15:R$17,D61)</f>
        <v>0</v>
      </c>
    </row>
    <row r="62" spans="1:5" ht="14.25" customHeight="1">
      <c r="A62" s="173">
        <v>61</v>
      </c>
      <c r="B62" s="173" cm="1">
        <f t="array" ref="B62">COUNTIF(Input!B$3:B$10,A62)+COUNTIF(Input!E$3:E$10,A62)+COUNTIF(Input!H$3:H$10,A62)+COUNTIF(Input!K$3:K$10,A62)+COUNTIF(Input!N$3:N$10,A62)+COUNTIF(Input!Q$3:Q$10,A62)+COUNTIF(Input!B$15:B$20,A62)+COUNTIF(Input!E$15:E$20,A62)+COUNTIF(Input!H$15:H$20,A62)+COUNTIF(Input!K$15:K$20,A62)+COUNTIF(Input!N$15:N$20,A62)+COUNTIF(Input!Q$15:Q$20,A62)</f>
        <v>0</v>
      </c>
      <c r="C62" s="172"/>
      <c r="D62" s="173">
        <v>61</v>
      </c>
      <c r="E62" s="173" cm="1">
        <f t="array" ref="E62">COUNTIF(Input!C$3:C$6,D62)+COUNTIF(Input!F$3:F$6,D62)+COUNTIF(Input!I$3:I$6,D62)+COUNTIF(Input!L$3:L$6,D62)+COUNTIF(Input!O$3:O$6,D62)+COUNTIF(Input!R$3:R$6,D62)+COUNTIF(Input!C$15:C$16,D62)+COUNTIF(Input!F$15:F$17,D62)+COUNTIF(Input!I$15:I$17,D62)+COUNTIF(Input!L$15:L$17,D62)+COUNTIF(Input!O$15:O$17,D62)+COUNTIF(Input!R$15:R$17,D62)</f>
        <v>0</v>
      </c>
    </row>
    <row r="63" spans="1:5" ht="14.25" customHeight="1">
      <c r="A63" s="173">
        <v>62</v>
      </c>
      <c r="B63" s="173" cm="1">
        <f t="array" ref="B63">COUNTIF(Input!B$3:B$10,A63)+COUNTIF(Input!E$3:E$10,A63)+COUNTIF(Input!H$3:H$10,A63)+COUNTIF(Input!K$3:K$10,A63)+COUNTIF(Input!N$3:N$10,A63)+COUNTIF(Input!Q$3:Q$10,A63)+COUNTIF(Input!B$15:B$20,A63)+COUNTIF(Input!E$15:E$20,A63)+COUNTIF(Input!H$15:H$20,A63)+COUNTIF(Input!K$15:K$20,A63)+COUNTIF(Input!N$15:N$20,A63)+COUNTIF(Input!Q$15:Q$20,A63)</f>
        <v>0</v>
      </c>
      <c r="C63" s="172"/>
      <c r="D63" s="173">
        <v>62</v>
      </c>
      <c r="E63" s="173" cm="1">
        <f t="array" ref="E63">COUNTIF(Input!C$3:C$6,D63)+COUNTIF(Input!F$3:F$6,D63)+COUNTIF(Input!I$3:I$6,D63)+COUNTIF(Input!L$3:L$6,D63)+COUNTIF(Input!O$3:O$6,D63)+COUNTIF(Input!R$3:R$6,D63)+COUNTIF(Input!C$15:C$16,D63)+COUNTIF(Input!F$15:F$17,D63)+COUNTIF(Input!I$15:I$17,D63)+COUNTIF(Input!L$15:L$17,D63)+COUNTIF(Input!O$15:O$17,D63)+COUNTIF(Input!R$15:R$17,D63)</f>
        <v>0</v>
      </c>
    </row>
    <row r="64" spans="1:5" ht="14.25" customHeight="1">
      <c r="A64" s="173">
        <v>63</v>
      </c>
      <c r="B64" s="173" cm="1">
        <f t="array" ref="B64">COUNTIF(Input!B$3:B$10,A64)+COUNTIF(Input!E$3:E$10,A64)+COUNTIF(Input!H$3:H$10,A64)+COUNTIF(Input!K$3:K$10,A64)+COUNTIF(Input!N$3:N$10,A64)+COUNTIF(Input!Q$3:Q$10,A64)+COUNTIF(Input!B$15:B$20,A64)+COUNTIF(Input!E$15:E$20,A64)+COUNTIF(Input!H$15:H$20,A64)+COUNTIF(Input!K$15:K$20,A64)+COUNTIF(Input!N$15:N$20,A64)+COUNTIF(Input!Q$15:Q$20,A64)</f>
        <v>0</v>
      </c>
      <c r="C64" s="172"/>
      <c r="D64" s="173">
        <v>63</v>
      </c>
      <c r="E64" s="173" cm="1">
        <f t="array" ref="E64">COUNTIF(Input!C$3:C$6,D64)+COUNTIF(Input!F$3:F$6,D64)+COUNTIF(Input!I$3:I$6,D64)+COUNTIF(Input!L$3:L$6,D64)+COUNTIF(Input!O$3:O$6,D64)+COUNTIF(Input!R$3:R$6,D64)+COUNTIF(Input!C$15:C$16,D64)+COUNTIF(Input!F$15:F$17,D64)+COUNTIF(Input!I$15:I$17,D64)+COUNTIF(Input!L$15:L$17,D64)+COUNTIF(Input!O$15:O$17,D64)+COUNTIF(Input!R$15:R$17,D64)</f>
        <v>0</v>
      </c>
    </row>
    <row r="65" spans="1:5" ht="14.25" customHeight="1">
      <c r="A65" s="173">
        <v>64</v>
      </c>
      <c r="B65" s="173" cm="1">
        <f t="array" ref="B65">COUNTIF(Input!B$3:B$10,A65)+COUNTIF(Input!E$3:E$10,A65)+COUNTIF(Input!H$3:H$10,A65)+COUNTIF(Input!K$3:K$10,A65)+COUNTIF(Input!N$3:N$10,A65)+COUNTIF(Input!Q$3:Q$10,A65)+COUNTIF(Input!B$15:B$20,A65)+COUNTIF(Input!E$15:E$20,A65)+COUNTIF(Input!H$15:H$20,A65)+COUNTIF(Input!K$15:K$20,A65)+COUNTIF(Input!N$15:N$20,A65)+COUNTIF(Input!Q$15:Q$20,A65)</f>
        <v>0</v>
      </c>
      <c r="C65" s="172"/>
      <c r="D65" s="173">
        <v>64</v>
      </c>
      <c r="E65" s="173" cm="1">
        <f t="array" ref="E65">COUNTIF(Input!C$3:C$6,D65)+COUNTIF(Input!F$3:F$6,D65)+COUNTIF(Input!I$3:I$6,D65)+COUNTIF(Input!L$3:L$6,D65)+COUNTIF(Input!O$3:O$6,D65)+COUNTIF(Input!R$3:R$6,D65)+COUNTIF(Input!C$15:C$16,D65)+COUNTIF(Input!F$15:F$17,D65)+COUNTIF(Input!I$15:I$17,D65)+COUNTIF(Input!L$15:L$17,D65)+COUNTIF(Input!O$15:O$17,D65)+COUNTIF(Input!R$15:R$17,D65)</f>
        <v>0</v>
      </c>
    </row>
    <row r="66" spans="1:5" ht="14.25" customHeight="1">
      <c r="A66" s="173">
        <v>65</v>
      </c>
      <c r="B66" s="173" cm="1">
        <f t="array" ref="B66">COUNTIF(Input!B$3:B$10,A66)+COUNTIF(Input!E$3:E$10,A66)+COUNTIF(Input!H$3:H$10,A66)+COUNTIF(Input!K$3:K$10,A66)+COUNTIF(Input!N$3:N$10,A66)+COUNTIF(Input!Q$3:Q$10,A66)+COUNTIF(Input!B$15:B$20,A66)+COUNTIF(Input!E$15:E$20,A66)+COUNTIF(Input!H$15:H$20,A66)+COUNTIF(Input!K$15:K$20,A66)+COUNTIF(Input!N$15:N$20,A66)+COUNTIF(Input!Q$15:Q$20,A66)</f>
        <v>1</v>
      </c>
      <c r="C66" s="172"/>
      <c r="D66" s="173">
        <v>65</v>
      </c>
      <c r="E66" s="173" cm="1">
        <f t="array" ref="E66">COUNTIF(Input!C$3:C$6,D66)+COUNTIF(Input!F$3:F$6,D66)+COUNTIF(Input!I$3:I$6,D66)+COUNTIF(Input!L$3:L$6,D66)+COUNTIF(Input!O$3:O$6,D66)+COUNTIF(Input!R$3:R$6,D66)+COUNTIF(Input!C$15:C$16,D66)+COUNTIF(Input!F$15:F$17,D66)+COUNTIF(Input!I$15:I$17,D66)+COUNTIF(Input!L$15:L$17,D66)+COUNTIF(Input!O$15:O$17,D66)+COUNTIF(Input!R$15:R$17,D66)</f>
        <v>0</v>
      </c>
    </row>
    <row r="67" spans="1:5" ht="14.25" customHeight="1">
      <c r="A67" s="173">
        <v>66</v>
      </c>
      <c r="B67" s="173" cm="1">
        <f t="array" ref="B67">COUNTIF(Input!B$3:B$10,A67)+COUNTIF(Input!E$3:E$10,A67)+COUNTIF(Input!H$3:H$10,A67)+COUNTIF(Input!K$3:K$10,A67)+COUNTIF(Input!N$3:N$10,A67)+COUNTIF(Input!Q$3:Q$10,A67)+COUNTIF(Input!B$15:B$20,A67)+COUNTIF(Input!E$15:E$20,A67)+COUNTIF(Input!H$15:H$20,A67)+COUNTIF(Input!K$15:K$20,A67)+COUNTIF(Input!N$15:N$20,A67)+COUNTIF(Input!Q$15:Q$20,A67)</f>
        <v>1</v>
      </c>
      <c r="C67" s="172"/>
      <c r="D67" s="173">
        <v>66</v>
      </c>
      <c r="E67" s="173" cm="1">
        <f t="array" ref="E67">COUNTIF(Input!C$3:C$6,D67)+COUNTIF(Input!F$3:F$6,D67)+COUNTIF(Input!I$3:I$6,D67)+COUNTIF(Input!L$3:L$6,D67)+COUNTIF(Input!O$3:O$6,D67)+COUNTIF(Input!R$3:R$6,D67)+COUNTIF(Input!C$15:C$16,D67)+COUNTIF(Input!F$15:F$17,D67)+COUNTIF(Input!I$15:I$17,D67)+COUNTIF(Input!L$15:L$17,D67)+COUNTIF(Input!O$15:O$17,D67)+COUNTIF(Input!R$15:R$17,D67)</f>
        <v>0</v>
      </c>
    </row>
    <row r="68" spans="1:5" ht="14.25" customHeight="1">
      <c r="A68" s="173">
        <v>67</v>
      </c>
      <c r="B68" s="173" cm="1">
        <f t="array" ref="B68">COUNTIF(Input!B$3:B$10,A68)+COUNTIF(Input!E$3:E$10,A68)+COUNTIF(Input!H$3:H$10,A68)+COUNTIF(Input!K$3:K$10,A68)+COUNTIF(Input!N$3:N$10,A68)+COUNTIF(Input!Q$3:Q$10,A68)+COUNTIF(Input!B$15:B$20,A68)+COUNTIF(Input!E$15:E$20,A68)+COUNTIF(Input!H$15:H$20,A68)+COUNTIF(Input!K$15:K$20,A68)+COUNTIF(Input!N$15:N$20,A68)+COUNTIF(Input!Q$15:Q$20,A68)</f>
        <v>0</v>
      </c>
      <c r="C68" s="172"/>
      <c r="D68" s="173">
        <v>67</v>
      </c>
      <c r="E68" s="173" cm="1">
        <f t="array" ref="E68">COUNTIF(Input!C$3:C$6,D68)+COUNTIF(Input!F$3:F$6,D68)+COUNTIF(Input!I$3:I$6,D68)+COUNTIF(Input!L$3:L$6,D68)+COUNTIF(Input!O$3:O$6,D68)+COUNTIF(Input!R$3:R$6,D68)+COUNTIF(Input!C$15:C$16,D68)+COUNTIF(Input!F$15:F$17,D68)+COUNTIF(Input!I$15:I$17,D68)+COUNTIF(Input!L$15:L$17,D68)+COUNTIF(Input!O$15:O$17,D68)+COUNTIF(Input!R$15:R$17,D68)</f>
        <v>0</v>
      </c>
    </row>
    <row r="69" spans="1:5" ht="14.25" customHeight="1">
      <c r="A69" s="173">
        <v>68</v>
      </c>
      <c r="B69" s="173" cm="1">
        <f t="array" ref="B69">COUNTIF(Input!B$3:B$10,A69)+COUNTIF(Input!E$3:E$10,A69)+COUNTIF(Input!H$3:H$10,A69)+COUNTIF(Input!K$3:K$10,A69)+COUNTIF(Input!N$3:N$10,A69)+COUNTIF(Input!Q$3:Q$10,A69)+COUNTIF(Input!B$15:B$20,A69)+COUNTIF(Input!E$15:E$20,A69)+COUNTIF(Input!H$15:H$20,A69)+COUNTIF(Input!K$15:K$20,A69)+COUNTIF(Input!N$15:N$20,A69)+COUNTIF(Input!Q$15:Q$20,A69)</f>
        <v>0</v>
      </c>
      <c r="C69" s="172"/>
      <c r="D69" s="173">
        <v>68</v>
      </c>
      <c r="E69" s="173" cm="1">
        <f t="array" ref="E69">COUNTIF(Input!C$3:C$6,D69)+COUNTIF(Input!F$3:F$6,D69)+COUNTIF(Input!I$3:I$6,D69)+COUNTIF(Input!L$3:L$6,D69)+COUNTIF(Input!O$3:O$6,D69)+COUNTIF(Input!R$3:R$6,D69)+COUNTIF(Input!C$15:C$16,D69)+COUNTIF(Input!F$15:F$17,D69)+COUNTIF(Input!I$15:I$17,D69)+COUNTIF(Input!L$15:L$17,D69)+COUNTIF(Input!O$15:O$17,D69)+COUNTIF(Input!R$15:R$17,D69)</f>
        <v>0</v>
      </c>
    </row>
    <row r="70" spans="1:5" ht="14.25" customHeight="1">
      <c r="A70" s="173">
        <v>69</v>
      </c>
      <c r="B70" s="173" cm="1">
        <f t="array" ref="B70">COUNTIF(Input!B$3:B$10,A70)+COUNTIF(Input!E$3:E$10,A70)+COUNTIF(Input!H$3:H$10,A70)+COUNTIF(Input!K$3:K$10,A70)+COUNTIF(Input!N$3:N$10,A70)+COUNTIF(Input!Q$3:Q$10,A70)+COUNTIF(Input!B$15:B$20,A70)+COUNTIF(Input!E$15:E$20,A70)+COUNTIF(Input!H$15:H$20,A70)+COUNTIF(Input!K$15:K$20,A70)+COUNTIF(Input!N$15:N$20,A70)+COUNTIF(Input!Q$15:Q$20,A70)</f>
        <v>1</v>
      </c>
      <c r="C70" s="172"/>
      <c r="D70" s="173">
        <v>69</v>
      </c>
      <c r="E70" s="173" cm="1">
        <f t="array" ref="E70">COUNTIF(Input!C$3:C$6,D70)+COUNTIF(Input!F$3:F$6,D70)+COUNTIF(Input!I$3:I$6,D70)+COUNTIF(Input!L$3:L$6,D70)+COUNTIF(Input!O$3:O$6,D70)+COUNTIF(Input!R$3:R$6,D70)+COUNTIF(Input!C$15:C$16,D70)+COUNTIF(Input!F$15:F$17,D70)+COUNTIF(Input!I$15:I$17,D70)+COUNTIF(Input!L$15:L$17,D70)+COUNTIF(Input!O$15:O$17,D70)+COUNTIF(Input!R$15:R$17,D70)</f>
        <v>0</v>
      </c>
    </row>
    <row r="71" spans="1:5" ht="14.25" customHeight="1">
      <c r="A71" s="173">
        <v>70</v>
      </c>
      <c r="B71" s="173" cm="1">
        <f t="array" ref="B71">COUNTIF(Input!B$3:B$10,A71)+COUNTIF(Input!E$3:E$10,A71)+COUNTIF(Input!H$3:H$10,A71)+COUNTIF(Input!K$3:K$10,A71)+COUNTIF(Input!N$3:N$10,A71)+COUNTIF(Input!Q$3:Q$10,A71)+COUNTIF(Input!B$15:B$20,A71)+COUNTIF(Input!E$15:E$20,A71)+COUNTIF(Input!H$15:H$20,A71)+COUNTIF(Input!K$15:K$20,A71)+COUNTIF(Input!N$15:N$20,A71)+COUNTIF(Input!Q$15:Q$20,A71)</f>
        <v>1</v>
      </c>
      <c r="C71" s="172"/>
      <c r="D71" s="173">
        <v>70</v>
      </c>
      <c r="E71" s="173" cm="1">
        <f t="array" ref="E71">COUNTIF(Input!C$3:C$6,D71)+COUNTIF(Input!F$3:F$6,D71)+COUNTIF(Input!I$3:I$6,D71)+COUNTIF(Input!L$3:L$6,D71)+COUNTIF(Input!O$3:O$6,D71)+COUNTIF(Input!R$3:R$6,D71)+COUNTIF(Input!C$15:C$16,D71)+COUNTIF(Input!F$15:F$17,D71)+COUNTIF(Input!I$15:I$17,D71)+COUNTIF(Input!L$15:L$17,D71)+COUNTIF(Input!O$15:O$17,D71)+COUNTIF(Input!R$15:R$17,D71)</f>
        <v>0</v>
      </c>
    </row>
    <row r="72" spans="1:5" ht="14.25" customHeight="1">
      <c r="A72" s="173">
        <v>71</v>
      </c>
      <c r="B72" s="173" cm="1">
        <f t="array" ref="B72">COUNTIF(Input!B$3:B$10,A72)+COUNTIF(Input!E$3:E$10,A72)+COUNTIF(Input!H$3:H$10,A72)+COUNTIF(Input!K$3:K$10,A72)+COUNTIF(Input!N$3:N$10,A72)+COUNTIF(Input!Q$3:Q$10,A72)+COUNTIF(Input!B$15:B$20,A72)+COUNTIF(Input!E$15:E$20,A72)+COUNTIF(Input!H$15:H$20,A72)+COUNTIF(Input!K$15:K$20,A72)+COUNTIF(Input!N$15:N$20,A72)+COUNTIF(Input!Q$15:Q$20,A72)</f>
        <v>1</v>
      </c>
      <c r="C72" s="172"/>
      <c r="D72" s="173">
        <v>71</v>
      </c>
      <c r="E72" s="173" cm="1">
        <f t="array" ref="E72">COUNTIF(Input!C$3:C$6,D72)+COUNTIF(Input!F$3:F$6,D72)+COUNTIF(Input!I$3:I$6,D72)+COUNTIF(Input!L$3:L$6,D72)+COUNTIF(Input!O$3:O$6,D72)+COUNTIF(Input!R$3:R$6,D72)+COUNTIF(Input!C$15:C$16,D72)+COUNTIF(Input!F$15:F$17,D72)+COUNTIF(Input!I$15:I$17,D72)+COUNTIF(Input!L$15:L$17,D72)+COUNTIF(Input!O$15:O$17,D72)+COUNTIF(Input!R$15:R$17,D72)</f>
        <v>0</v>
      </c>
    </row>
    <row r="73" spans="1:5" ht="14.25" customHeight="1">
      <c r="A73" s="173">
        <v>72</v>
      </c>
      <c r="B73" s="173" cm="1">
        <f t="array" ref="B73">COUNTIF(Input!B$3:B$10,A73)+COUNTIF(Input!E$3:E$10,A73)+COUNTIF(Input!H$3:H$10,A73)+COUNTIF(Input!K$3:K$10,A73)+COUNTIF(Input!N$3:N$10,A73)+COUNTIF(Input!Q$3:Q$10,A73)+COUNTIF(Input!B$15:B$20,A73)+COUNTIF(Input!E$15:E$20,A73)+COUNTIF(Input!H$15:H$20,A73)+COUNTIF(Input!K$15:K$20,A73)+COUNTIF(Input!N$15:N$20,A73)+COUNTIF(Input!Q$15:Q$20,A73)</f>
        <v>1</v>
      </c>
      <c r="C73" s="172"/>
      <c r="D73" s="173">
        <v>72</v>
      </c>
      <c r="E73" s="173" cm="1">
        <f t="array" ref="E73">COUNTIF(Input!C$3:C$6,D73)+COUNTIF(Input!F$3:F$6,D73)+COUNTIF(Input!I$3:I$6,D73)+COUNTIF(Input!L$3:L$6,D73)+COUNTIF(Input!O$3:O$6,D73)+COUNTIF(Input!R$3:R$6,D73)+COUNTIF(Input!C$15:C$16,D73)+COUNTIF(Input!F$15:F$17,D73)+COUNTIF(Input!I$15:I$17,D73)+COUNTIF(Input!L$15:L$17,D73)+COUNTIF(Input!O$15:O$17,D73)+COUNTIF(Input!R$15:R$17,D73)</f>
        <v>0</v>
      </c>
    </row>
    <row r="74" spans="1:5" ht="14.25" customHeight="1">
      <c r="A74" s="173">
        <v>73</v>
      </c>
      <c r="B74" s="173" cm="1">
        <f t="array" ref="B74">COUNTIF(Input!B$3:B$10,A74)+COUNTIF(Input!E$3:E$10,A74)+COUNTIF(Input!H$3:H$10,A74)+COUNTIF(Input!K$3:K$10,A74)+COUNTIF(Input!N$3:N$10,A74)+COUNTIF(Input!Q$3:Q$10,A74)+COUNTIF(Input!B$15:B$20,A74)+COUNTIF(Input!E$15:E$20,A74)+COUNTIF(Input!H$15:H$20,A74)+COUNTIF(Input!K$15:K$20,A74)+COUNTIF(Input!N$15:N$20,A74)+COUNTIF(Input!Q$15:Q$20,A74)</f>
        <v>1</v>
      </c>
      <c r="C74" s="172"/>
      <c r="D74" s="173">
        <v>73</v>
      </c>
      <c r="E74" s="173" cm="1">
        <f t="array" ref="E74">COUNTIF(Input!C$3:C$6,D74)+COUNTIF(Input!F$3:F$6,D74)+COUNTIF(Input!I$3:I$6,D74)+COUNTIF(Input!L$3:L$6,D74)+COUNTIF(Input!O$3:O$6,D74)+COUNTIF(Input!R$3:R$6,D74)+COUNTIF(Input!C$15:C$16,D74)+COUNTIF(Input!F$15:F$17,D74)+COUNTIF(Input!I$15:I$17,D74)+COUNTIF(Input!L$15:L$17,D74)+COUNTIF(Input!O$15:O$17,D74)+COUNTIF(Input!R$15:R$17,D74)</f>
        <v>0</v>
      </c>
    </row>
    <row r="75" spans="1:5" ht="14.25" customHeight="1">
      <c r="A75" s="173">
        <v>74</v>
      </c>
      <c r="B75" s="173" cm="1">
        <f t="array" ref="B75">COUNTIF(Input!B$3:B$10,A75)+COUNTIF(Input!E$3:E$10,A75)+COUNTIF(Input!H$3:H$10,A75)+COUNTIF(Input!K$3:K$10,A75)+COUNTIF(Input!N$3:N$10,A75)+COUNTIF(Input!Q$3:Q$10,A75)+COUNTIF(Input!B$15:B$20,A75)+COUNTIF(Input!E$15:E$20,A75)+COUNTIF(Input!H$15:H$20,A75)+COUNTIF(Input!K$15:K$20,A75)+COUNTIF(Input!N$15:N$20,A75)+COUNTIF(Input!Q$15:Q$20,A75)</f>
        <v>1</v>
      </c>
      <c r="C75" s="172"/>
      <c r="D75" s="173">
        <v>74</v>
      </c>
      <c r="E75" s="173" cm="1">
        <f t="array" ref="E75">COUNTIF(Input!C$3:C$6,D75)+COUNTIF(Input!F$3:F$6,D75)+COUNTIF(Input!I$3:I$6,D75)+COUNTIF(Input!L$3:L$6,D75)+COUNTIF(Input!O$3:O$6,D75)+COUNTIF(Input!R$3:R$6,D75)+COUNTIF(Input!C$15:C$16,D75)+COUNTIF(Input!F$15:F$17,D75)+COUNTIF(Input!I$15:I$17,D75)+COUNTIF(Input!L$15:L$17,D75)+COUNTIF(Input!O$15:O$17,D75)+COUNTIF(Input!R$15:R$17,D75)</f>
        <v>0</v>
      </c>
    </row>
    <row r="76" spans="1:5" ht="14.25" customHeight="1">
      <c r="A76" s="173">
        <v>75</v>
      </c>
      <c r="B76" s="173" cm="1">
        <f t="array" ref="B76">COUNTIF(Input!B$3:B$10,A76)+COUNTIF(Input!E$3:E$10,A76)+COUNTIF(Input!H$3:H$10,A76)+COUNTIF(Input!K$3:K$10,A76)+COUNTIF(Input!N$3:N$10,A76)+COUNTIF(Input!Q$3:Q$10,A76)+COUNTIF(Input!B$15:B$20,A76)+COUNTIF(Input!E$15:E$20,A76)+COUNTIF(Input!H$15:H$20,A76)+COUNTIF(Input!K$15:K$20,A76)+COUNTIF(Input!N$15:N$20,A76)+COUNTIF(Input!Q$15:Q$20,A76)</f>
        <v>1</v>
      </c>
      <c r="C76" s="172"/>
      <c r="D76" s="173">
        <v>75</v>
      </c>
      <c r="E76" s="173" cm="1">
        <f t="array" ref="E76">COUNTIF(Input!C$3:C$6,D76)+COUNTIF(Input!F$3:F$6,D76)+COUNTIF(Input!I$3:I$6,D76)+COUNTIF(Input!L$3:L$6,D76)+COUNTIF(Input!O$3:O$6,D76)+COUNTIF(Input!R$3:R$6,D76)+COUNTIF(Input!C$15:C$16,D76)+COUNTIF(Input!F$15:F$17,D76)+COUNTIF(Input!I$15:I$17,D76)+COUNTIF(Input!L$15:L$17,D76)+COUNTIF(Input!O$15:O$17,D76)+COUNTIF(Input!R$15:R$17,D76)</f>
        <v>0</v>
      </c>
    </row>
    <row r="77" spans="1:5" ht="14.25" customHeight="1">
      <c r="A77" s="173">
        <v>76</v>
      </c>
      <c r="B77" s="173" cm="1">
        <f t="array" ref="B77">COUNTIF(Input!B$3:B$10,A77)+COUNTIF(Input!E$3:E$10,A77)+COUNTIF(Input!H$3:H$10,A77)+COUNTIF(Input!K$3:K$10,A77)+COUNTIF(Input!N$3:N$10,A77)+COUNTIF(Input!Q$3:Q$10,A77)+COUNTIF(Input!B$15:B$20,A77)+COUNTIF(Input!E$15:E$20,A77)+COUNTIF(Input!H$15:H$20,A77)+COUNTIF(Input!K$15:K$20,A77)+COUNTIF(Input!N$15:N$20,A77)+COUNTIF(Input!Q$15:Q$20,A77)</f>
        <v>0</v>
      </c>
      <c r="C77" s="172"/>
      <c r="D77" s="173">
        <v>76</v>
      </c>
      <c r="E77" s="173" cm="1">
        <f t="array" ref="E77">COUNTIF(Input!C$3:C$6,D77)+COUNTIF(Input!F$3:F$6,D77)+COUNTIF(Input!I$3:I$6,D77)+COUNTIF(Input!L$3:L$6,D77)+COUNTIF(Input!O$3:O$6,D77)+COUNTIF(Input!R$3:R$6,D77)+COUNTIF(Input!C$15:C$16,D77)+COUNTIF(Input!F$15:F$17,D77)+COUNTIF(Input!I$15:I$17,D77)+COUNTIF(Input!L$15:L$17,D77)+COUNTIF(Input!O$15:O$17,D77)+COUNTIF(Input!R$15:R$17,D77)</f>
        <v>0</v>
      </c>
    </row>
    <row r="78" spans="1:5" ht="14.25" customHeight="1">
      <c r="A78" s="173">
        <v>77</v>
      </c>
      <c r="B78" s="173" cm="1">
        <f t="array" ref="B78">COUNTIF(Input!B$3:B$10,A78)+COUNTIF(Input!E$3:E$10,A78)+COUNTIF(Input!H$3:H$10,A78)+COUNTIF(Input!K$3:K$10,A78)+COUNTIF(Input!N$3:N$10,A78)+COUNTIF(Input!Q$3:Q$10,A78)+COUNTIF(Input!B$15:B$20,A78)+COUNTIF(Input!E$15:E$20,A78)+COUNTIF(Input!H$15:H$20,A78)+COUNTIF(Input!K$15:K$20,A78)+COUNTIF(Input!N$15:N$20,A78)+COUNTIF(Input!Q$15:Q$20,A78)</f>
        <v>1</v>
      </c>
      <c r="C78" s="172"/>
      <c r="D78" s="173">
        <v>77</v>
      </c>
      <c r="E78" s="173" cm="1">
        <f t="array" ref="E78">COUNTIF(Input!C$3:C$6,D78)+COUNTIF(Input!F$3:F$6,D78)+COUNTIF(Input!I$3:I$6,D78)+COUNTIF(Input!L$3:L$6,D78)+COUNTIF(Input!O$3:O$6,D78)+COUNTIF(Input!R$3:R$6,D78)+COUNTIF(Input!C$15:C$16,D78)+COUNTIF(Input!F$15:F$17,D78)+COUNTIF(Input!I$15:I$17,D78)+COUNTIF(Input!L$15:L$17,D78)+COUNTIF(Input!O$15:O$17,D78)+COUNTIF(Input!R$15:R$17,D78)</f>
        <v>0</v>
      </c>
    </row>
    <row r="79" spans="1:5" ht="14.25" customHeight="1">
      <c r="A79" s="173">
        <v>78</v>
      </c>
      <c r="B79" s="173" cm="1">
        <f t="array" ref="B79">COUNTIF(Input!B$3:B$10,A79)+COUNTIF(Input!E$3:E$10,A79)+COUNTIF(Input!H$3:H$10,A79)+COUNTIF(Input!K$3:K$10,A79)+COUNTIF(Input!N$3:N$10,A79)+COUNTIF(Input!Q$3:Q$10,A79)+COUNTIF(Input!B$15:B$20,A79)+COUNTIF(Input!E$15:E$20,A79)+COUNTIF(Input!H$15:H$20,A79)+COUNTIF(Input!K$15:K$20,A79)+COUNTIF(Input!N$15:N$20,A79)+COUNTIF(Input!Q$15:Q$20,A79)</f>
        <v>1</v>
      </c>
      <c r="C79" s="172"/>
      <c r="D79" s="173">
        <v>78</v>
      </c>
      <c r="E79" s="173" cm="1">
        <f t="array" ref="E79">COUNTIF(Input!C$3:C$6,D79)+COUNTIF(Input!F$3:F$6,D79)+COUNTIF(Input!I$3:I$6,D79)+COUNTIF(Input!L$3:L$6,D79)+COUNTIF(Input!O$3:O$6,D79)+COUNTIF(Input!R$3:R$6,D79)+COUNTIF(Input!C$15:C$16,D79)+COUNTIF(Input!F$15:F$17,D79)+COUNTIF(Input!I$15:I$17,D79)+COUNTIF(Input!L$15:L$17,D79)+COUNTIF(Input!O$15:O$17,D79)+COUNTIF(Input!R$15:R$17,D79)</f>
        <v>0</v>
      </c>
    </row>
    <row r="80" spans="1:5" ht="14.25" customHeight="1">
      <c r="A80" s="173">
        <v>79</v>
      </c>
      <c r="B80" s="173" cm="1">
        <f t="array" ref="B80">COUNTIF(Input!B$3:B$10,A80)+COUNTIF(Input!E$3:E$10,A80)+COUNTIF(Input!H$3:H$10,A80)+COUNTIF(Input!K$3:K$10,A80)+COUNTIF(Input!N$3:N$10,A80)+COUNTIF(Input!Q$3:Q$10,A80)+COUNTIF(Input!B$15:B$20,A80)+COUNTIF(Input!E$15:E$20,A80)+COUNTIF(Input!H$15:H$20,A80)+COUNTIF(Input!K$15:K$20,A80)+COUNTIF(Input!N$15:N$20,A80)+COUNTIF(Input!Q$15:Q$20,A80)</f>
        <v>0</v>
      </c>
      <c r="C80" s="172"/>
      <c r="D80" s="173">
        <v>79</v>
      </c>
      <c r="E80" s="173" cm="1">
        <f t="array" ref="E80">COUNTIF(Input!C$3:C$6,D80)+COUNTIF(Input!F$3:F$6,D80)+COUNTIF(Input!I$3:I$6,D80)+COUNTIF(Input!L$3:L$6,D80)+COUNTIF(Input!O$3:O$6,D80)+COUNTIF(Input!R$3:R$6,D80)+COUNTIF(Input!C$15:C$16,D80)+COUNTIF(Input!F$15:F$17,D80)+COUNTIF(Input!I$15:I$17,D80)+COUNTIF(Input!L$15:L$17,D80)+COUNTIF(Input!O$15:O$17,D80)+COUNTIF(Input!R$15:R$17,D80)</f>
        <v>0</v>
      </c>
    </row>
    <row r="81" spans="1:5" ht="14.25" customHeight="1">
      <c r="A81" s="173">
        <v>80</v>
      </c>
      <c r="B81" s="173" cm="1">
        <f t="array" ref="B81">COUNTIF(Input!B$3:B$10,A81)+COUNTIF(Input!E$3:E$10,A81)+COUNTIF(Input!H$3:H$10,A81)+COUNTIF(Input!K$3:K$10,A81)+COUNTIF(Input!N$3:N$10,A81)+COUNTIF(Input!Q$3:Q$10,A81)+COUNTIF(Input!B$15:B$20,A81)+COUNTIF(Input!E$15:E$20,A81)+COUNTIF(Input!H$15:H$20,A81)+COUNTIF(Input!K$15:K$20,A81)+COUNTIF(Input!N$15:N$20,A81)+COUNTIF(Input!Q$15:Q$20,A81)</f>
        <v>1</v>
      </c>
      <c r="C81" s="172"/>
      <c r="D81" s="173">
        <v>80</v>
      </c>
      <c r="E81" s="173" cm="1">
        <f t="array" ref="E81">COUNTIF(Input!C$3:C$6,D81)+COUNTIF(Input!F$3:F$6,D81)+COUNTIF(Input!I$3:I$6,D81)+COUNTIF(Input!L$3:L$6,D81)+COUNTIF(Input!O$3:O$6,D81)+COUNTIF(Input!R$3:R$6,D81)+COUNTIF(Input!C$15:C$16,D81)+COUNTIF(Input!F$15:F$17,D81)+COUNTIF(Input!I$15:I$17,D81)+COUNTIF(Input!L$15:L$17,D81)+COUNTIF(Input!O$15:O$17,D81)+COUNTIF(Input!R$15:R$17,D81)</f>
        <v>0</v>
      </c>
    </row>
    <row r="82" spans="1:5" ht="14.25" customHeight="1">
      <c r="A82" s="173">
        <v>81</v>
      </c>
      <c r="B82" s="173" cm="1">
        <f t="array" ref="B82">COUNTIF(Input!B$3:B$10,A82)+COUNTIF(Input!E$3:E$10,A82)+COUNTIF(Input!H$3:H$10,A82)+COUNTIF(Input!K$3:K$10,A82)+COUNTIF(Input!N$3:N$10,A82)+COUNTIF(Input!Q$3:Q$10,A82)+COUNTIF(Input!B$15:B$20,A82)+COUNTIF(Input!E$15:E$20,A82)+COUNTIF(Input!H$15:H$20,A82)+COUNTIF(Input!K$15:K$20,A82)+COUNTIF(Input!N$15:N$20,A82)+COUNTIF(Input!Q$15:Q$20,A82)</f>
        <v>0</v>
      </c>
      <c r="C82" s="172"/>
      <c r="D82" s="173">
        <v>81</v>
      </c>
      <c r="E82" s="173" cm="1">
        <f t="array" ref="E82">COUNTIF(Input!C$3:C$6,D82)+COUNTIF(Input!F$3:F$6,D82)+COUNTIF(Input!I$3:I$6,D82)+COUNTIF(Input!L$3:L$6,D82)+COUNTIF(Input!O$3:O$6,D82)+COUNTIF(Input!R$3:R$6,D82)+COUNTIF(Input!C$15:C$16,D82)+COUNTIF(Input!F$15:F$17,D82)+COUNTIF(Input!I$15:I$17,D82)+COUNTIF(Input!L$15:L$17,D82)+COUNTIF(Input!O$15:O$17,D82)+COUNTIF(Input!R$15:R$17,D82)</f>
        <v>0</v>
      </c>
    </row>
    <row r="83" spans="1:5" ht="14.25" customHeight="1">
      <c r="A83" s="173">
        <v>82</v>
      </c>
      <c r="B83" s="173" cm="1">
        <f t="array" ref="B83">COUNTIF(Input!B$3:B$10,A83)+COUNTIF(Input!E$3:E$10,A83)+COUNTIF(Input!H$3:H$10,A83)+COUNTIF(Input!K$3:K$10,A83)+COUNTIF(Input!N$3:N$10,A83)+COUNTIF(Input!Q$3:Q$10,A83)+COUNTIF(Input!B$15:B$20,A83)+COUNTIF(Input!E$15:E$20,A83)+COUNTIF(Input!H$15:H$20,A83)+COUNTIF(Input!K$15:K$20,A83)+COUNTIF(Input!N$15:N$20,A83)+COUNTIF(Input!Q$15:Q$20,A83)</f>
        <v>0</v>
      </c>
      <c r="C83" s="172"/>
      <c r="D83" s="173">
        <v>82</v>
      </c>
      <c r="E83" s="173" cm="1">
        <f t="array" ref="E83">COUNTIF(Input!C$3:C$6,D83)+COUNTIF(Input!F$3:F$6,D83)+COUNTIF(Input!I$3:I$6,D83)+COUNTIF(Input!L$3:L$6,D83)+COUNTIF(Input!O$3:O$6,D83)+COUNTIF(Input!R$3:R$6,D83)+COUNTIF(Input!C$15:C$16,D83)+COUNTIF(Input!F$15:F$17,D83)+COUNTIF(Input!I$15:I$17,D83)+COUNTIF(Input!L$15:L$17,D83)+COUNTIF(Input!O$15:O$17,D83)+COUNTIF(Input!R$15:R$17,D83)</f>
        <v>0</v>
      </c>
    </row>
    <row r="84" spans="1:5" ht="14.25" customHeight="1">
      <c r="A84" s="173">
        <v>83</v>
      </c>
      <c r="B84" s="173" cm="1">
        <f t="array" ref="B84">COUNTIF(Input!B$3:B$10,A84)+COUNTIF(Input!E$3:E$10,A84)+COUNTIF(Input!H$3:H$10,A84)+COUNTIF(Input!K$3:K$10,A84)+COUNTIF(Input!N$3:N$10,A84)+COUNTIF(Input!Q$3:Q$10,A84)+COUNTIF(Input!B$15:B$20,A84)+COUNTIF(Input!E$15:E$20,A84)+COUNTIF(Input!H$15:H$20,A84)+COUNTIF(Input!K$15:K$20,A84)+COUNTIF(Input!N$15:N$20,A84)+COUNTIF(Input!Q$15:Q$20,A84)</f>
        <v>0</v>
      </c>
      <c r="C84" s="172"/>
      <c r="D84" s="173">
        <v>83</v>
      </c>
      <c r="E84" s="173" cm="1">
        <f t="array" ref="E84">COUNTIF(Input!C$3:C$6,D84)+COUNTIF(Input!F$3:F$6,D84)+COUNTIF(Input!I$3:I$6,D84)+COUNTIF(Input!L$3:L$6,D84)+COUNTIF(Input!O$3:O$6,D84)+COUNTIF(Input!R$3:R$6,D84)+COUNTIF(Input!C$15:C$16,D84)+COUNTIF(Input!F$15:F$17,D84)+COUNTIF(Input!I$15:I$17,D84)+COUNTIF(Input!L$15:L$17,D84)+COUNTIF(Input!O$15:O$17,D84)+COUNTIF(Input!R$15:R$17,D84)</f>
        <v>0</v>
      </c>
    </row>
    <row r="85" spans="1:5" ht="14.25" customHeight="1">
      <c r="A85" s="173">
        <v>84</v>
      </c>
      <c r="B85" s="173" cm="1">
        <f t="array" ref="B85">COUNTIF(Input!B$3:B$10,A85)+COUNTIF(Input!E$3:E$10,A85)+COUNTIF(Input!H$3:H$10,A85)+COUNTIF(Input!K$3:K$10,A85)+COUNTIF(Input!N$3:N$10,A85)+COUNTIF(Input!Q$3:Q$10,A85)+COUNTIF(Input!B$15:B$20,A85)+COUNTIF(Input!E$15:E$20,A85)+COUNTIF(Input!H$15:H$20,A85)+COUNTIF(Input!K$15:K$20,A85)+COUNTIF(Input!N$15:N$20,A85)+COUNTIF(Input!Q$15:Q$20,A85)</f>
        <v>1</v>
      </c>
      <c r="C85" s="172"/>
      <c r="D85" s="173">
        <v>84</v>
      </c>
      <c r="E85" s="173" cm="1">
        <f t="array" ref="E85">COUNTIF(Input!C$3:C$6,D85)+COUNTIF(Input!F$3:F$6,D85)+COUNTIF(Input!I$3:I$6,D85)+COUNTIF(Input!L$3:L$6,D85)+COUNTIF(Input!O$3:O$6,D85)+COUNTIF(Input!R$3:R$6,D85)+COUNTIF(Input!C$15:C$16,D85)+COUNTIF(Input!F$15:F$17,D85)+COUNTIF(Input!I$15:I$17,D85)+COUNTIF(Input!L$15:L$17,D85)+COUNTIF(Input!O$15:O$17,D85)+COUNTIF(Input!R$15:R$17,D85)</f>
        <v>0</v>
      </c>
    </row>
    <row r="86" spans="1:5" ht="14.25" customHeight="1">
      <c r="A86" s="173">
        <v>85</v>
      </c>
      <c r="B86" s="173" cm="1">
        <f t="array" ref="B86">COUNTIF(Input!B$3:B$10,A86)+COUNTIF(Input!E$3:E$10,A86)+COUNTIF(Input!H$3:H$10,A86)+COUNTIF(Input!K$3:K$10,A86)+COUNTIF(Input!N$3:N$10,A86)+COUNTIF(Input!Q$3:Q$10,A86)+COUNTIF(Input!B$15:B$20,A86)+COUNTIF(Input!E$15:E$20,A86)+COUNTIF(Input!H$15:H$20,A86)+COUNTIF(Input!K$15:K$20,A86)+COUNTIF(Input!N$15:N$20,A86)+COUNTIF(Input!Q$15:Q$20,A86)</f>
        <v>1</v>
      </c>
      <c r="C86" s="172"/>
      <c r="D86" s="173">
        <v>85</v>
      </c>
      <c r="E86" s="173" cm="1">
        <f t="array" ref="E86">COUNTIF(Input!C$3:C$6,D86)+COUNTIF(Input!F$3:F$6,D86)+COUNTIF(Input!I$3:I$6,D86)+COUNTIF(Input!L$3:L$6,D86)+COUNTIF(Input!O$3:O$6,D86)+COUNTIF(Input!R$3:R$6,D86)+COUNTIF(Input!C$15:C$16,D86)+COUNTIF(Input!F$15:F$17,D86)+COUNTIF(Input!I$15:I$17,D86)+COUNTIF(Input!L$15:L$17,D86)+COUNTIF(Input!O$15:O$17,D86)+COUNTIF(Input!R$15:R$17,D86)</f>
        <v>0</v>
      </c>
    </row>
    <row r="87" spans="1:5" ht="14.25" customHeight="1">
      <c r="A87" s="173">
        <v>86</v>
      </c>
      <c r="B87" s="173" cm="1">
        <f t="array" ref="B87">COUNTIF(Input!B$3:B$10,A87)+COUNTIF(Input!E$3:E$10,A87)+COUNTIF(Input!H$3:H$10,A87)+COUNTIF(Input!K$3:K$10,A87)+COUNTIF(Input!N$3:N$10,A87)+COUNTIF(Input!Q$3:Q$10,A87)+COUNTIF(Input!B$15:B$20,A87)+COUNTIF(Input!E$15:E$20,A87)+COUNTIF(Input!H$15:H$20,A87)+COUNTIF(Input!K$15:K$20,A87)+COUNTIF(Input!N$15:N$20,A87)+COUNTIF(Input!Q$15:Q$20,A87)</f>
        <v>0</v>
      </c>
      <c r="C87" s="172"/>
      <c r="D87" s="173">
        <v>86</v>
      </c>
      <c r="E87" s="173" cm="1">
        <f t="array" ref="E87">COUNTIF(Input!C$3:C$6,D87)+COUNTIF(Input!F$3:F$6,D87)+COUNTIF(Input!I$3:I$6,D87)+COUNTIF(Input!L$3:L$6,D87)+COUNTIF(Input!O$3:O$6,D87)+COUNTIF(Input!R$3:R$6,D87)+COUNTIF(Input!C$15:C$16,D87)+COUNTIF(Input!F$15:F$17,D87)+COUNTIF(Input!I$15:I$17,D87)+COUNTIF(Input!L$15:L$17,D87)+COUNTIF(Input!O$15:O$17,D87)+COUNTIF(Input!R$15:R$17,D87)</f>
        <v>0</v>
      </c>
    </row>
    <row r="88" spans="1:5" ht="14.25" customHeight="1">
      <c r="A88" s="173">
        <v>87</v>
      </c>
      <c r="B88" s="173" cm="1">
        <f t="array" ref="B88">COUNTIF(Input!B$3:B$10,A88)+COUNTIF(Input!E$3:E$10,A88)+COUNTIF(Input!H$3:H$10,A88)+COUNTIF(Input!K$3:K$10,A88)+COUNTIF(Input!N$3:N$10,A88)+COUNTIF(Input!Q$3:Q$10,A88)+COUNTIF(Input!B$15:B$20,A88)+COUNTIF(Input!E$15:E$20,A88)+COUNTIF(Input!H$15:H$20,A88)+COUNTIF(Input!K$15:K$20,A88)+COUNTIF(Input!N$15:N$20,A88)+COUNTIF(Input!Q$15:Q$20,A88)</f>
        <v>1</v>
      </c>
      <c r="C88" s="172"/>
      <c r="D88" s="173">
        <v>87</v>
      </c>
      <c r="E88" s="173" cm="1">
        <f t="array" ref="E88">COUNTIF(Input!C$3:C$6,D88)+COUNTIF(Input!F$3:F$6,D88)+COUNTIF(Input!I$3:I$6,D88)+COUNTIF(Input!L$3:L$6,D88)+COUNTIF(Input!O$3:O$6,D88)+COUNTIF(Input!R$3:R$6,D88)+COUNTIF(Input!C$15:C$16,D88)+COUNTIF(Input!F$15:F$17,D88)+COUNTIF(Input!I$15:I$17,D88)+COUNTIF(Input!L$15:L$17,D88)+COUNTIF(Input!O$15:O$17,D88)+COUNTIF(Input!R$15:R$17,D88)</f>
        <v>0</v>
      </c>
    </row>
    <row r="89" spans="1:5" ht="14.25" customHeight="1">
      <c r="A89" s="173">
        <v>88</v>
      </c>
      <c r="B89" s="173" cm="1">
        <f t="array" ref="B89">COUNTIF(Input!B$3:B$10,A89)+COUNTIF(Input!E$3:E$10,A89)+COUNTIF(Input!H$3:H$10,A89)+COUNTIF(Input!K$3:K$10,A89)+COUNTIF(Input!N$3:N$10,A89)+COUNTIF(Input!Q$3:Q$10,A89)+COUNTIF(Input!B$15:B$20,A89)+COUNTIF(Input!E$15:E$20,A89)+COUNTIF(Input!H$15:H$20,A89)+COUNTIF(Input!K$15:K$20,A89)+COUNTIF(Input!N$15:N$20,A89)+COUNTIF(Input!Q$15:Q$20,A89)</f>
        <v>1</v>
      </c>
      <c r="C89" s="172"/>
      <c r="D89" s="173">
        <v>88</v>
      </c>
      <c r="E89" s="173" cm="1">
        <f t="array" ref="E89">COUNTIF(Input!C$3:C$6,D89)+COUNTIF(Input!F$3:F$6,D89)+COUNTIF(Input!I$3:I$6,D89)+COUNTIF(Input!L$3:L$6,D89)+COUNTIF(Input!O$3:O$6,D89)+COUNTIF(Input!R$3:R$6,D89)+COUNTIF(Input!C$15:C$16,D89)+COUNTIF(Input!F$15:F$17,D89)+COUNTIF(Input!I$15:I$17,D89)+COUNTIF(Input!L$15:L$17,D89)+COUNTIF(Input!O$15:O$17,D89)+COUNTIF(Input!R$15:R$17,D89)</f>
        <v>0</v>
      </c>
    </row>
    <row r="90" spans="1:5" ht="14.25" customHeight="1">
      <c r="A90" s="173">
        <v>89</v>
      </c>
      <c r="B90" s="173" cm="1">
        <f t="array" ref="B90">COUNTIF(Input!B$3:B$10,A90)+COUNTIF(Input!E$3:E$10,A90)+COUNTIF(Input!H$3:H$10,A90)+COUNTIF(Input!K$3:K$10,A90)+COUNTIF(Input!N$3:N$10,A90)+COUNTIF(Input!Q$3:Q$10,A90)+COUNTIF(Input!B$15:B$20,A90)+COUNTIF(Input!E$15:E$20,A90)+COUNTIF(Input!H$15:H$20,A90)+COUNTIF(Input!K$15:K$20,A90)+COUNTIF(Input!N$15:N$20,A90)+COUNTIF(Input!Q$15:Q$20,A90)</f>
        <v>1</v>
      </c>
      <c r="C90" s="172"/>
      <c r="D90" s="173">
        <v>89</v>
      </c>
      <c r="E90" s="173" cm="1">
        <f t="array" ref="E90">COUNTIF(Input!C$3:C$6,D90)+COUNTIF(Input!F$3:F$6,D90)+COUNTIF(Input!I$3:I$6,D90)+COUNTIF(Input!L$3:L$6,D90)+COUNTIF(Input!O$3:O$6,D90)+COUNTIF(Input!R$3:R$6,D90)+COUNTIF(Input!C$15:C$16,D90)+COUNTIF(Input!F$15:F$17,D90)+COUNTIF(Input!I$15:I$17,D90)+COUNTIF(Input!L$15:L$17,D90)+COUNTIF(Input!O$15:O$17,D90)+COUNTIF(Input!R$15:R$17,D90)</f>
        <v>0</v>
      </c>
    </row>
    <row r="91" spans="1:5" ht="14.25" customHeight="1">
      <c r="A91" s="173">
        <v>90</v>
      </c>
      <c r="B91" s="173" cm="1">
        <f t="array" ref="B91">COUNTIF(Input!B$3:B$10,A91)+COUNTIF(Input!E$3:E$10,A91)+COUNTIF(Input!H$3:H$10,A91)+COUNTIF(Input!K$3:K$10,A91)+COUNTIF(Input!N$3:N$10,A91)+COUNTIF(Input!Q$3:Q$10,A91)+COUNTIF(Input!B$15:B$20,A91)+COUNTIF(Input!E$15:E$20,A91)+COUNTIF(Input!H$15:H$20,A91)+COUNTIF(Input!K$15:K$20,A91)+COUNTIF(Input!N$15:N$20,A91)+COUNTIF(Input!Q$15:Q$20,A91)</f>
        <v>0</v>
      </c>
      <c r="C91" s="172"/>
      <c r="D91" s="173">
        <v>90</v>
      </c>
      <c r="E91" s="173" cm="1">
        <f t="array" ref="E91">COUNTIF(Input!C$3:C$6,D91)+COUNTIF(Input!F$3:F$6,D91)+COUNTIF(Input!I$3:I$6,D91)+COUNTIF(Input!L$3:L$6,D91)+COUNTIF(Input!O$3:O$6,D91)+COUNTIF(Input!R$3:R$6,D91)+COUNTIF(Input!C$15:C$16,D91)+COUNTIF(Input!F$15:F$17,D91)+COUNTIF(Input!I$15:I$17,D91)+COUNTIF(Input!L$15:L$17,D91)+COUNTIF(Input!O$15:O$17,D91)+COUNTIF(Input!R$15:R$17,D91)</f>
        <v>0</v>
      </c>
    </row>
    <row r="92" spans="1:5" ht="14.25" customHeight="1">
      <c r="A92" s="173">
        <v>91</v>
      </c>
      <c r="B92" s="173" cm="1">
        <f t="array" ref="B92">COUNTIF(Input!B$3:B$10,A92)+COUNTIF(Input!E$3:E$10,A92)+COUNTIF(Input!H$3:H$10,A92)+COUNTIF(Input!K$3:K$10,A92)+COUNTIF(Input!N$3:N$10,A92)+COUNTIF(Input!Q$3:Q$10,A92)+COUNTIF(Input!B$15:B$20,A92)+COUNTIF(Input!E$15:E$20,A92)+COUNTIF(Input!H$15:H$20,A92)+COUNTIF(Input!K$15:K$20,A92)+COUNTIF(Input!N$15:N$20,A92)+COUNTIF(Input!Q$15:Q$20,A92)</f>
        <v>0</v>
      </c>
      <c r="C92" s="172"/>
      <c r="D92" s="173">
        <v>91</v>
      </c>
      <c r="E92" s="173" cm="1">
        <f t="array" ref="E92">COUNTIF(Input!C$3:C$6,D92)+COUNTIF(Input!F$3:F$6,D92)+COUNTIF(Input!I$3:I$6,D92)+COUNTIF(Input!L$3:L$6,D92)+COUNTIF(Input!O$3:O$6,D92)+COUNTIF(Input!R$3:R$6,D92)+COUNTIF(Input!C$15:C$16,D92)+COUNTIF(Input!F$15:F$17,D92)+COUNTIF(Input!I$15:I$17,D92)+COUNTIF(Input!L$15:L$17,D92)+COUNTIF(Input!O$15:O$17,D92)+COUNTIF(Input!R$15:R$17,D92)</f>
        <v>0</v>
      </c>
    </row>
    <row r="93" spans="1:5" ht="14.25" customHeight="1">
      <c r="A93" s="173">
        <v>92</v>
      </c>
      <c r="B93" s="173" cm="1">
        <f t="array" ref="B93">COUNTIF(Input!B$3:B$10,A93)+COUNTIF(Input!E$3:E$10,A93)+COUNTIF(Input!H$3:H$10,A93)+COUNTIF(Input!K$3:K$10,A93)+COUNTIF(Input!N$3:N$10,A93)+COUNTIF(Input!Q$3:Q$10,A93)+COUNTIF(Input!B$15:B$20,A93)+COUNTIF(Input!E$15:E$20,A93)+COUNTIF(Input!H$15:H$20,A93)+COUNTIF(Input!K$15:K$20,A93)+COUNTIF(Input!N$15:N$20,A93)+COUNTIF(Input!Q$15:Q$20,A93)</f>
        <v>0</v>
      </c>
      <c r="C93" s="172"/>
      <c r="D93" s="173">
        <v>92</v>
      </c>
      <c r="E93" s="173" cm="1">
        <f t="array" ref="E93">COUNTIF(Input!C$3:C$6,D93)+COUNTIF(Input!F$3:F$6,D93)+COUNTIF(Input!I$3:I$6,D93)+COUNTIF(Input!L$3:L$6,D93)+COUNTIF(Input!O$3:O$6,D93)+COUNTIF(Input!R$3:R$6,D93)+COUNTIF(Input!C$15:C$16,D93)+COUNTIF(Input!F$15:F$17,D93)+COUNTIF(Input!I$15:I$17,D93)+COUNTIF(Input!L$15:L$17,D93)+COUNTIF(Input!O$15:O$17,D93)+COUNTIF(Input!R$15:R$17,D93)</f>
        <v>0</v>
      </c>
    </row>
    <row r="94" spans="1:5" ht="14.25" customHeight="1">
      <c r="A94" s="173">
        <v>93</v>
      </c>
      <c r="B94" s="173" cm="1">
        <f t="array" ref="B94">COUNTIF(Input!B$3:B$10,A94)+COUNTIF(Input!E$3:E$10,A94)+COUNTIF(Input!H$3:H$10,A94)+COUNTIF(Input!K$3:K$10,A94)+COUNTIF(Input!N$3:N$10,A94)+COUNTIF(Input!Q$3:Q$10,A94)+COUNTIF(Input!B$15:B$20,A94)+COUNTIF(Input!E$15:E$20,A94)+COUNTIF(Input!H$15:H$20,A94)+COUNTIF(Input!K$15:K$20,A94)+COUNTIF(Input!N$15:N$20,A94)+COUNTIF(Input!Q$15:Q$20,A94)</f>
        <v>0</v>
      </c>
      <c r="C94" s="172"/>
      <c r="D94" s="173">
        <v>93</v>
      </c>
      <c r="E94" s="173" cm="1">
        <f t="array" ref="E94">COUNTIF(Input!C$3:C$6,D94)+COUNTIF(Input!F$3:F$6,D94)+COUNTIF(Input!I$3:I$6,D94)+COUNTIF(Input!L$3:L$6,D94)+COUNTIF(Input!O$3:O$6,D94)+COUNTIF(Input!R$3:R$6,D94)+COUNTIF(Input!C$15:C$16,D94)+COUNTIF(Input!F$15:F$17,D94)+COUNTIF(Input!I$15:I$17,D94)+COUNTIF(Input!L$15:L$17,D94)+COUNTIF(Input!O$15:O$17,D94)+COUNTIF(Input!R$15:R$17,D94)</f>
        <v>0</v>
      </c>
    </row>
    <row r="95" spans="1:5" ht="14.25" customHeight="1">
      <c r="A95" s="173">
        <v>94</v>
      </c>
      <c r="B95" s="173" cm="1">
        <f t="array" ref="B95">COUNTIF(Input!B$3:B$10,A95)+COUNTIF(Input!E$3:E$10,A95)+COUNTIF(Input!H$3:H$10,A95)+COUNTIF(Input!K$3:K$10,A95)+COUNTIF(Input!N$3:N$10,A95)+COUNTIF(Input!Q$3:Q$10,A95)+COUNTIF(Input!B$15:B$20,A95)+COUNTIF(Input!E$15:E$20,A95)+COUNTIF(Input!H$15:H$20,A95)+COUNTIF(Input!K$15:K$20,A95)+COUNTIF(Input!N$15:N$20,A95)+COUNTIF(Input!Q$15:Q$20,A95)</f>
        <v>0</v>
      </c>
      <c r="C95" s="172"/>
      <c r="D95" s="173">
        <v>94</v>
      </c>
      <c r="E95" s="173" cm="1">
        <f t="array" ref="E95">COUNTIF(Input!C$3:C$6,D95)+COUNTIF(Input!F$3:F$6,D95)+COUNTIF(Input!I$3:I$6,D95)+COUNTIF(Input!L$3:L$6,D95)+COUNTIF(Input!O$3:O$6,D95)+COUNTIF(Input!R$3:R$6,D95)+COUNTIF(Input!C$15:C$16,D95)+COUNTIF(Input!F$15:F$17,D95)+COUNTIF(Input!I$15:I$17,D95)+COUNTIF(Input!L$15:L$17,D95)+COUNTIF(Input!O$15:O$17,D95)+COUNTIF(Input!R$15:R$17,D95)</f>
        <v>0</v>
      </c>
    </row>
    <row r="96" spans="1:5" ht="14.25" customHeight="1">
      <c r="A96" s="173">
        <v>95</v>
      </c>
      <c r="B96" s="173" cm="1">
        <f t="array" ref="B96">COUNTIF(Input!B$3:B$10,A96)+COUNTIF(Input!E$3:E$10,A96)+COUNTIF(Input!H$3:H$10,A96)+COUNTIF(Input!K$3:K$10,A96)+COUNTIF(Input!N$3:N$10,A96)+COUNTIF(Input!Q$3:Q$10,A96)+COUNTIF(Input!B$15:B$20,A96)+COUNTIF(Input!E$15:E$20,A96)+COUNTIF(Input!H$15:H$20,A96)+COUNTIF(Input!K$15:K$20,A96)+COUNTIF(Input!N$15:N$20,A96)+COUNTIF(Input!Q$15:Q$20,A96)</f>
        <v>1</v>
      </c>
      <c r="C96" s="172"/>
      <c r="D96" s="173">
        <v>95</v>
      </c>
      <c r="E96" s="173" cm="1">
        <f t="array" ref="E96">COUNTIF(Input!C$3:C$6,D96)+COUNTIF(Input!F$3:F$6,D96)+COUNTIF(Input!I$3:I$6,D96)+COUNTIF(Input!L$3:L$6,D96)+COUNTIF(Input!O$3:O$6,D96)+COUNTIF(Input!R$3:R$6,D96)+COUNTIF(Input!C$15:C$16,D96)+COUNTIF(Input!F$15:F$17,D96)+COUNTIF(Input!I$15:I$17,D96)+COUNTIF(Input!L$15:L$17,D96)+COUNTIF(Input!O$15:O$17,D96)+COUNTIF(Input!R$15:R$17,D96)</f>
        <v>0</v>
      </c>
    </row>
    <row r="97" spans="1:5" ht="14.25" customHeight="1">
      <c r="A97" s="173">
        <v>96</v>
      </c>
      <c r="B97" s="173" cm="1">
        <f t="array" ref="B97">COUNTIF(Input!B$3:B$10,A97)+COUNTIF(Input!E$3:E$10,A97)+COUNTIF(Input!H$3:H$10,A97)+COUNTIF(Input!K$3:K$10,A97)+COUNTIF(Input!N$3:N$10,A97)+COUNTIF(Input!Q$3:Q$10,A97)+COUNTIF(Input!B$15:B$20,A97)+COUNTIF(Input!E$15:E$20,A97)+COUNTIF(Input!H$15:H$20,A97)+COUNTIF(Input!K$15:K$20,A97)+COUNTIF(Input!N$15:N$20,A97)+COUNTIF(Input!Q$15:Q$20,A97)</f>
        <v>0</v>
      </c>
      <c r="C97" s="172"/>
      <c r="D97" s="173">
        <v>96</v>
      </c>
      <c r="E97" s="173" cm="1">
        <f t="array" ref="E97">COUNTIF(Input!C$3:C$6,D97)+COUNTIF(Input!F$3:F$6,D97)+COUNTIF(Input!I$3:I$6,D97)+COUNTIF(Input!L$3:L$6,D97)+COUNTIF(Input!O$3:O$6,D97)+COUNTIF(Input!R$3:R$6,D97)+COUNTIF(Input!C$15:C$16,D97)+COUNTIF(Input!F$15:F$17,D97)+COUNTIF(Input!I$15:I$17,D97)+COUNTIF(Input!L$15:L$17,D97)+COUNTIF(Input!O$15:O$17,D97)+COUNTIF(Input!R$15:R$17,D97)</f>
        <v>0</v>
      </c>
    </row>
    <row r="98" spans="1:5" ht="14.25" customHeight="1">
      <c r="A98" s="173">
        <v>97</v>
      </c>
      <c r="B98" s="173" cm="1">
        <f t="array" ref="B98">COUNTIF(Input!B$3:B$10,A98)+COUNTIF(Input!E$3:E$10,A98)+COUNTIF(Input!H$3:H$10,A98)+COUNTIF(Input!K$3:K$10,A98)+COUNTIF(Input!N$3:N$10,A98)+COUNTIF(Input!Q$3:Q$10,A98)+COUNTIF(Input!B$15:B$20,A98)+COUNTIF(Input!E$15:E$20,A98)+COUNTIF(Input!H$15:H$20,A98)+COUNTIF(Input!K$15:K$20,A98)+COUNTIF(Input!N$15:N$20,A98)+COUNTIF(Input!Q$15:Q$20,A98)</f>
        <v>0</v>
      </c>
      <c r="C98" s="172"/>
      <c r="D98" s="173">
        <v>97</v>
      </c>
      <c r="E98" s="173" cm="1">
        <f t="array" ref="E98">COUNTIF(Input!C$3:C$6,D98)+COUNTIF(Input!F$3:F$6,D98)+COUNTIF(Input!I$3:I$6,D98)+COUNTIF(Input!L$3:L$6,D98)+COUNTIF(Input!O$3:O$6,D98)+COUNTIF(Input!R$3:R$6,D98)+COUNTIF(Input!C$15:C$16,D98)+COUNTIF(Input!F$15:F$17,D98)+COUNTIF(Input!I$15:I$17,D98)+COUNTIF(Input!L$15:L$17,D98)+COUNTIF(Input!O$15:O$17,D98)+COUNTIF(Input!R$15:R$17,D98)</f>
        <v>0</v>
      </c>
    </row>
    <row r="99" spans="1:5" ht="14.25" customHeight="1">
      <c r="A99" s="173">
        <v>98</v>
      </c>
      <c r="B99" s="173" cm="1">
        <f t="array" ref="B99">COUNTIF(Input!B$3:B$10,A99)+COUNTIF(Input!E$3:E$10,A99)+COUNTIF(Input!H$3:H$10,A99)+COUNTIF(Input!K$3:K$10,A99)+COUNTIF(Input!N$3:N$10,A99)+COUNTIF(Input!Q$3:Q$10,A99)+COUNTIF(Input!B$15:B$20,A99)+COUNTIF(Input!E$15:E$20,A99)+COUNTIF(Input!H$15:H$20,A99)+COUNTIF(Input!K$15:K$20,A99)+COUNTIF(Input!N$15:N$20,A99)+COUNTIF(Input!Q$15:Q$20,A99)</f>
        <v>0</v>
      </c>
      <c r="C99" s="172"/>
      <c r="D99" s="173">
        <v>98</v>
      </c>
      <c r="E99" s="173" cm="1">
        <f t="array" ref="E99">COUNTIF(Input!C$3:C$6,D99)+COUNTIF(Input!F$3:F$6,D99)+COUNTIF(Input!I$3:I$6,D99)+COUNTIF(Input!L$3:L$6,D99)+COUNTIF(Input!O$3:O$6,D99)+COUNTIF(Input!R$3:R$6,D99)+COUNTIF(Input!C$15:C$16,D99)+COUNTIF(Input!F$15:F$17,D99)+COUNTIF(Input!I$15:I$17,D99)+COUNTIF(Input!L$15:L$17,D99)+COUNTIF(Input!O$15:O$17,D99)+COUNTIF(Input!R$15:R$17,D99)</f>
        <v>0</v>
      </c>
    </row>
    <row r="100" spans="1:5" ht="14.25" customHeight="1">
      <c r="A100" s="173">
        <v>99</v>
      </c>
      <c r="B100" s="173" cm="1">
        <f t="array" ref="B100">COUNTIF(Input!B$3:B$10,A100)+COUNTIF(Input!E$3:E$10,A100)+COUNTIF(Input!H$3:H$10,A100)+COUNTIF(Input!K$3:K$10,A100)+COUNTIF(Input!N$3:N$10,A100)+COUNTIF(Input!Q$3:Q$10,A100)+COUNTIF(Input!B$15:B$20,A100)+COUNTIF(Input!E$15:E$20,A100)+COUNTIF(Input!H$15:H$20,A100)+COUNTIF(Input!K$15:K$20,A100)+COUNTIF(Input!N$15:N$20,A100)+COUNTIF(Input!Q$15:Q$20,A100)</f>
        <v>0</v>
      </c>
      <c r="C100" s="172"/>
      <c r="D100" s="173">
        <v>99</v>
      </c>
      <c r="E100" s="173" cm="1">
        <f t="array" ref="E100">COUNTIF(Input!C$3:C$6,D100)+COUNTIF(Input!F$3:F$6,D100)+COUNTIF(Input!I$3:I$6,D100)+COUNTIF(Input!L$3:L$6,D100)+COUNTIF(Input!O$3:O$6,D100)+COUNTIF(Input!R$3:R$6,D100)+COUNTIF(Input!C$15:C$16,D100)+COUNTIF(Input!F$15:F$17,D100)+COUNTIF(Input!I$15:I$17,D100)+COUNTIF(Input!L$15:L$17,D100)+COUNTIF(Input!O$15:O$17,D100)+COUNTIF(Input!R$15:R$17,D100)</f>
        <v>0</v>
      </c>
    </row>
    <row r="101" spans="1:5" ht="14.25" customHeight="1">
      <c r="A101" s="173">
        <v>100</v>
      </c>
      <c r="B101" s="173" cm="1">
        <f t="array" ref="B101">COUNTIF(Input!B$3:B$10,A101)+COUNTIF(Input!E$3:E$10,A101)+COUNTIF(Input!H$3:H$10,A101)+COUNTIF(Input!K$3:K$10,A101)+COUNTIF(Input!N$3:N$10,A101)+COUNTIF(Input!Q$3:Q$10,A101)+COUNTIF(Input!B$15:B$20,A101)+COUNTIF(Input!E$15:E$20,A101)+COUNTIF(Input!H$15:H$20,A101)+COUNTIF(Input!K$15:K$20,A101)+COUNTIF(Input!N$15:N$20,A101)+COUNTIF(Input!Q$15:Q$20,A101)</f>
        <v>0</v>
      </c>
      <c r="C101" s="172"/>
      <c r="D101" s="173">
        <v>100</v>
      </c>
      <c r="E101" s="173" cm="1">
        <f t="array" ref="E101">COUNTIF(Input!C$3:C$6,D101)+COUNTIF(Input!F$3:F$6,D101)+COUNTIF(Input!I$3:I$6,D101)+COUNTIF(Input!L$3:L$6,D101)+COUNTIF(Input!O$3:O$6,D101)+COUNTIF(Input!R$3:R$6,D101)+COUNTIF(Input!C$15:C$16,D101)+COUNTIF(Input!F$15:F$17,D101)+COUNTIF(Input!I$15:I$17,D101)+COUNTIF(Input!L$15:L$17,D101)+COUNTIF(Input!O$15:O$17,D101)+COUNTIF(Input!R$15:R$17,D101)</f>
        <v>0</v>
      </c>
    </row>
    <row r="102" spans="1:5" ht="14.25" customHeight="1">
      <c r="A102" s="173">
        <v>101</v>
      </c>
      <c r="B102" s="173" cm="1">
        <f t="array" ref="B102">COUNTIF(Input!B$3:B$10,A102)+COUNTIF(Input!E$3:E$10,A102)+COUNTIF(Input!H$3:H$10,A102)+COUNTIF(Input!K$3:K$10,A102)+COUNTIF(Input!N$3:N$10,A102)+COUNTIF(Input!Q$3:Q$10,A102)+COUNTIF(Input!B$15:B$20,A102)+COUNTIF(Input!E$15:E$20,A102)+COUNTIF(Input!H$15:H$20,A102)+COUNTIF(Input!K$15:K$20,A102)+COUNTIF(Input!N$15:N$20,A102)+COUNTIF(Input!Q$15:Q$20,A102)</f>
        <v>0</v>
      </c>
      <c r="C102" s="172"/>
      <c r="D102" s="173">
        <v>101</v>
      </c>
      <c r="E102" s="173" cm="1">
        <f t="array" ref="E102">COUNTIF(Input!C$3:C$6,D102)+COUNTIF(Input!F$3:F$6,D102)+COUNTIF(Input!I$3:I$6,D102)+COUNTIF(Input!L$3:L$6,D102)+COUNTIF(Input!O$3:O$6,D102)+COUNTIF(Input!R$3:R$6,D102)+COUNTIF(Input!C$15:C$16,D102)+COUNTIF(Input!F$15:F$17,D102)+COUNTIF(Input!I$15:I$17,D102)+COUNTIF(Input!L$15:L$17,D102)+COUNTIF(Input!O$15:O$17,D102)+COUNTIF(Input!R$15:R$17,D102)</f>
        <v>0</v>
      </c>
    </row>
    <row r="103" spans="1:5" ht="14.25" customHeight="1">
      <c r="A103" s="173">
        <v>102</v>
      </c>
      <c r="B103" s="173" cm="1">
        <f t="array" ref="B103">COUNTIF(Input!B$3:B$10,A103)+COUNTIF(Input!E$3:E$10,A103)+COUNTIF(Input!H$3:H$10,A103)+COUNTIF(Input!K$3:K$10,A103)+COUNTIF(Input!N$3:N$10,A103)+COUNTIF(Input!Q$3:Q$10,A103)+COUNTIF(Input!B$15:B$20,A103)+COUNTIF(Input!E$15:E$20,A103)+COUNTIF(Input!H$15:H$20,A103)+COUNTIF(Input!K$15:K$20,A103)+COUNTIF(Input!N$15:N$20,A103)+COUNTIF(Input!Q$15:Q$20,A103)</f>
        <v>0</v>
      </c>
      <c r="C103" s="172"/>
      <c r="D103" s="173">
        <v>102</v>
      </c>
      <c r="E103" s="173" cm="1">
        <f t="array" ref="E103">COUNTIF(Input!C$3:C$6,D103)+COUNTIF(Input!F$3:F$6,D103)+COUNTIF(Input!I$3:I$6,D103)+COUNTIF(Input!L$3:L$6,D103)+COUNTIF(Input!O$3:O$6,D103)+COUNTIF(Input!R$3:R$6,D103)+COUNTIF(Input!C$15:C$16,D103)+COUNTIF(Input!F$15:F$17,D103)+COUNTIF(Input!I$15:I$17,D103)+COUNTIF(Input!L$15:L$17,D103)+COUNTIF(Input!O$15:O$17,D103)+COUNTIF(Input!R$15:R$17,D103)</f>
        <v>0</v>
      </c>
    </row>
    <row r="104" spans="1:5" ht="14.25" customHeight="1">
      <c r="A104" s="173">
        <v>103</v>
      </c>
      <c r="B104" s="173" cm="1">
        <f t="array" ref="B104">COUNTIF(Input!B$3:B$10,A104)+COUNTIF(Input!E$3:E$10,A104)+COUNTIF(Input!H$3:H$10,A104)+COUNTIF(Input!K$3:K$10,A104)+COUNTIF(Input!N$3:N$10,A104)+COUNTIF(Input!Q$3:Q$10,A104)+COUNTIF(Input!B$15:B$20,A104)+COUNTIF(Input!E$15:E$20,A104)+COUNTIF(Input!H$15:H$20,A104)+COUNTIF(Input!K$15:K$20,A104)+COUNTIF(Input!N$15:N$20,A104)+COUNTIF(Input!Q$15:Q$20,A104)</f>
        <v>0</v>
      </c>
      <c r="C104" s="172"/>
      <c r="D104" s="173">
        <v>103</v>
      </c>
      <c r="E104" s="173" cm="1">
        <f t="array" ref="E104">COUNTIF(Input!C$3:C$6,D104)+COUNTIF(Input!F$3:F$6,D104)+COUNTIF(Input!I$3:I$6,D104)+COUNTIF(Input!L$3:L$6,D104)+COUNTIF(Input!O$3:O$6,D104)+COUNTIF(Input!R$3:R$6,D104)+COUNTIF(Input!C$15:C$16,D104)+COUNTIF(Input!F$15:F$17,D104)+COUNTIF(Input!I$15:I$17,D104)+COUNTIF(Input!L$15:L$17,D104)+COUNTIF(Input!O$15:O$17,D104)+COUNTIF(Input!R$15:R$17,D104)</f>
        <v>0</v>
      </c>
    </row>
    <row r="105" spans="1:5" ht="14.25" customHeight="1">
      <c r="A105" s="173">
        <v>104</v>
      </c>
      <c r="B105" s="173" cm="1">
        <f t="array" ref="B105">COUNTIF(Input!B$3:B$10,A105)+COUNTIF(Input!E$3:E$10,A105)+COUNTIF(Input!H$3:H$10,A105)+COUNTIF(Input!K$3:K$10,A105)+COUNTIF(Input!N$3:N$10,A105)+COUNTIF(Input!Q$3:Q$10,A105)+COUNTIF(Input!B$15:B$20,A105)+COUNTIF(Input!E$15:E$20,A105)+COUNTIF(Input!H$15:H$20,A105)+COUNTIF(Input!K$15:K$20,A105)+COUNTIF(Input!N$15:N$20,A105)+COUNTIF(Input!Q$15:Q$20,A105)</f>
        <v>0</v>
      </c>
      <c r="C105" s="172"/>
      <c r="D105" s="173">
        <v>104</v>
      </c>
      <c r="E105" s="173" cm="1">
        <f t="array" ref="E105">COUNTIF(Input!C$3:C$6,D105)+COUNTIF(Input!F$3:F$6,D105)+COUNTIF(Input!I$3:I$6,D105)+COUNTIF(Input!L$3:L$6,D105)+COUNTIF(Input!O$3:O$6,D105)+COUNTIF(Input!R$3:R$6,D105)+COUNTIF(Input!C$15:C$16,D105)+COUNTIF(Input!F$15:F$17,D105)+COUNTIF(Input!I$15:I$17,D105)+COUNTIF(Input!L$15:L$17,D105)+COUNTIF(Input!O$15:O$17,D105)+COUNTIF(Input!R$15:R$17,D105)</f>
        <v>0</v>
      </c>
    </row>
    <row r="106" spans="1:5" ht="14.25" customHeight="1">
      <c r="A106" s="173">
        <v>105</v>
      </c>
      <c r="B106" s="173" cm="1">
        <f t="array" ref="B106">COUNTIF(Input!B$3:B$10,A106)+COUNTIF(Input!E$3:E$10,A106)+COUNTIF(Input!H$3:H$10,A106)+COUNTIF(Input!K$3:K$10,A106)+COUNTIF(Input!N$3:N$10,A106)+COUNTIF(Input!Q$3:Q$10,A106)+COUNTIF(Input!B$15:B$20,A106)+COUNTIF(Input!E$15:E$20,A106)+COUNTIF(Input!H$15:H$20,A106)+COUNTIF(Input!K$15:K$20,A106)+COUNTIF(Input!N$15:N$20,A106)+COUNTIF(Input!Q$15:Q$20,A106)</f>
        <v>1</v>
      </c>
      <c r="C106" s="172"/>
      <c r="D106" s="173">
        <v>105</v>
      </c>
      <c r="E106" s="173" cm="1">
        <f t="array" ref="E106">COUNTIF(Input!C$3:C$6,D106)+COUNTIF(Input!F$3:F$6,D106)+COUNTIF(Input!I$3:I$6,D106)+COUNTIF(Input!L$3:L$6,D106)+COUNTIF(Input!O$3:O$6,D106)+COUNTIF(Input!R$3:R$6,D106)+COUNTIF(Input!C$15:C$16,D106)+COUNTIF(Input!F$15:F$17,D106)+COUNTIF(Input!I$15:I$17,D106)+COUNTIF(Input!L$15:L$17,D106)+COUNTIF(Input!O$15:O$17,D106)+COUNTIF(Input!R$15:R$17,D106)</f>
        <v>0</v>
      </c>
    </row>
    <row r="107" spans="1:5" ht="14.25" customHeight="1">
      <c r="A107" s="173">
        <v>106</v>
      </c>
      <c r="B107" s="173" cm="1">
        <f t="array" ref="B107">COUNTIF(Input!B$3:B$10,A107)+COUNTIF(Input!E$3:E$10,A107)+COUNTIF(Input!H$3:H$10,A107)+COUNTIF(Input!K$3:K$10,A107)+COUNTIF(Input!N$3:N$10,A107)+COUNTIF(Input!Q$3:Q$10,A107)+COUNTIF(Input!B$15:B$20,A107)+COUNTIF(Input!E$15:E$20,A107)+COUNTIF(Input!H$15:H$20,A107)+COUNTIF(Input!K$15:K$20,A107)+COUNTIF(Input!N$15:N$20,A107)+COUNTIF(Input!Q$15:Q$20,A107)</f>
        <v>0</v>
      </c>
      <c r="C107" s="172"/>
      <c r="D107" s="173">
        <v>106</v>
      </c>
      <c r="E107" s="173" cm="1">
        <f t="array" ref="E107">COUNTIF(Input!C$3:C$6,D107)+COUNTIF(Input!F$3:F$6,D107)+COUNTIF(Input!I$3:I$6,D107)+COUNTIF(Input!L$3:L$6,D107)+COUNTIF(Input!O$3:O$6,D107)+COUNTIF(Input!R$3:R$6,D107)+COUNTIF(Input!C$15:C$16,D107)+COUNTIF(Input!F$15:F$17,D107)+COUNTIF(Input!I$15:I$17,D107)+COUNTIF(Input!L$15:L$17,D107)+COUNTIF(Input!O$15:O$17,D107)+COUNTIF(Input!R$15:R$17,D107)</f>
        <v>0</v>
      </c>
    </row>
    <row r="108" spans="1:5" ht="14.25" customHeight="1">
      <c r="A108" s="173">
        <v>107</v>
      </c>
      <c r="B108" s="173" cm="1">
        <f t="array" ref="B108">COUNTIF(Input!B$3:B$10,A108)+COUNTIF(Input!E$3:E$10,A108)+COUNTIF(Input!H$3:H$10,A108)+COUNTIF(Input!K$3:K$10,A108)+COUNTIF(Input!N$3:N$10,A108)+COUNTIF(Input!Q$3:Q$10,A108)+COUNTIF(Input!B$15:B$20,A108)+COUNTIF(Input!E$15:E$20,A108)+COUNTIF(Input!H$15:H$20,A108)+COUNTIF(Input!K$15:K$20,A108)+COUNTIF(Input!N$15:N$20,A108)+COUNTIF(Input!Q$15:Q$20,A108)</f>
        <v>0</v>
      </c>
      <c r="C108" s="172"/>
      <c r="D108" s="173">
        <v>107</v>
      </c>
      <c r="E108" s="173" cm="1">
        <f t="array" ref="E108">COUNTIF(Input!C$3:C$6,D108)+COUNTIF(Input!F$3:F$6,D108)+COUNTIF(Input!I$3:I$6,D108)+COUNTIF(Input!L$3:L$6,D108)+COUNTIF(Input!O$3:O$6,D108)+COUNTIF(Input!R$3:R$6,D108)+COUNTIF(Input!C$15:C$16,D108)+COUNTIF(Input!F$15:F$17,D108)+COUNTIF(Input!I$15:I$17,D108)+COUNTIF(Input!L$15:L$17,D108)+COUNTIF(Input!O$15:O$17,D108)+COUNTIF(Input!R$15:R$17,D108)</f>
        <v>0</v>
      </c>
    </row>
    <row r="109" spans="1:5" ht="14.25" customHeight="1">
      <c r="A109" s="173">
        <v>108</v>
      </c>
      <c r="B109" s="173" cm="1">
        <f t="array" ref="B109">COUNTIF(Input!B$3:B$10,A109)+COUNTIF(Input!E$3:E$10,A109)+COUNTIF(Input!H$3:H$10,A109)+COUNTIF(Input!K$3:K$10,A109)+COUNTIF(Input!N$3:N$10,A109)+COUNTIF(Input!Q$3:Q$10,A109)+COUNTIF(Input!B$15:B$20,A109)+COUNTIF(Input!E$15:E$20,A109)+COUNTIF(Input!H$15:H$20,A109)+COUNTIF(Input!K$15:K$20,A109)+COUNTIF(Input!N$15:N$20,A109)+COUNTIF(Input!Q$15:Q$20,A109)</f>
        <v>6</v>
      </c>
      <c r="C109" s="172"/>
      <c r="D109" s="173">
        <v>108</v>
      </c>
      <c r="E109" s="173" cm="1">
        <f t="array" ref="E109">COUNTIF(Input!C$3:C$6,D109)+COUNTIF(Input!F$3:F$6,D109)+COUNTIF(Input!I$3:I$6,D109)+COUNTIF(Input!L$3:L$6,D109)+COUNTIF(Input!O$3:O$6,D109)+COUNTIF(Input!R$3:R$6,D109)+COUNTIF(Input!C$15:C$16,D109)+COUNTIF(Input!F$15:F$17,D109)+COUNTIF(Input!I$15:I$17,D109)+COUNTIF(Input!L$15:L$17,D109)+COUNTIF(Input!O$15:O$17,D109)+COUNTIF(Input!R$15:R$17,D109)</f>
        <v>0</v>
      </c>
    </row>
    <row r="110" spans="1:5" ht="14.25" customHeight="1">
      <c r="A110" s="173">
        <v>109</v>
      </c>
      <c r="B110" s="173" cm="1">
        <f t="array" ref="B110">COUNTIF(Input!B$3:B$10,A110)+COUNTIF(Input!E$3:E$10,A110)+COUNTIF(Input!H$3:H$10,A110)+COUNTIF(Input!K$3:K$10,A110)+COUNTIF(Input!N$3:N$10,A110)+COUNTIF(Input!Q$3:Q$10,A110)+COUNTIF(Input!B$15:B$20,A110)+COUNTIF(Input!E$15:E$20,A110)+COUNTIF(Input!H$15:H$20,A110)+COUNTIF(Input!K$15:K$20,A110)+COUNTIF(Input!N$15:N$20,A110)+COUNTIF(Input!Q$15:Q$20,A110)</f>
        <v>0</v>
      </c>
      <c r="C110" s="172"/>
      <c r="D110" s="173">
        <v>109</v>
      </c>
      <c r="E110" s="173" cm="1">
        <f t="array" ref="E110">COUNTIF(Input!C$3:C$6,D110)+COUNTIF(Input!F$3:F$6,D110)+COUNTIF(Input!I$3:I$6,D110)+COUNTIF(Input!L$3:L$6,D110)+COUNTIF(Input!O$3:O$6,D110)+COUNTIF(Input!R$3:R$6,D110)+COUNTIF(Input!C$15:C$16,D110)+COUNTIF(Input!F$15:F$17,D110)+COUNTIF(Input!I$15:I$17,D110)+COUNTIF(Input!L$15:L$17,D110)+COUNTIF(Input!O$15:O$17,D110)+COUNTIF(Input!R$15:R$17,D110)</f>
        <v>0</v>
      </c>
    </row>
    <row r="111" spans="1:5" ht="14.25" customHeight="1">
      <c r="A111" s="173">
        <v>110</v>
      </c>
      <c r="B111" s="173" cm="1">
        <f t="array" ref="B111">COUNTIF(Input!B$3:B$10,A111)+COUNTIF(Input!E$3:E$10,A111)+COUNTIF(Input!H$3:H$10,A111)+COUNTIF(Input!K$3:K$10,A111)+COUNTIF(Input!N$3:N$10,A111)+COUNTIF(Input!Q$3:Q$10,A111)+COUNTIF(Input!B$15:B$20,A111)+COUNTIF(Input!E$15:E$20,A111)+COUNTIF(Input!H$15:H$20,A111)+COUNTIF(Input!K$15:K$20,A111)+COUNTIF(Input!N$15:N$20,A111)+COUNTIF(Input!Q$15:Q$20,A111)</f>
        <v>0</v>
      </c>
      <c r="C111" s="172"/>
      <c r="D111" s="173">
        <v>110</v>
      </c>
      <c r="E111" s="173" cm="1">
        <f t="array" ref="E111">COUNTIF(Input!C$3:C$6,D111)+COUNTIF(Input!F$3:F$6,D111)+COUNTIF(Input!I$3:I$6,D111)+COUNTIF(Input!L$3:L$6,D111)+COUNTIF(Input!O$3:O$6,D111)+COUNTIF(Input!R$3:R$6,D111)+COUNTIF(Input!C$15:C$16,D111)+COUNTIF(Input!F$15:F$17,D111)+COUNTIF(Input!I$15:I$17,D111)+COUNTIF(Input!L$15:L$17,D111)+COUNTIF(Input!O$15:O$17,D111)+COUNTIF(Input!R$15:R$17,D111)</f>
        <v>0</v>
      </c>
    </row>
    <row r="112" spans="1:5" ht="14.25" customHeight="1">
      <c r="A112" s="173">
        <v>111</v>
      </c>
      <c r="B112" s="173" cm="1">
        <f t="array" ref="B112">COUNTIF(Input!B$3:B$10,A112)+COUNTIF(Input!E$3:E$10,A112)+COUNTIF(Input!H$3:H$10,A112)+COUNTIF(Input!K$3:K$10,A112)+COUNTIF(Input!N$3:N$10,A112)+COUNTIF(Input!Q$3:Q$10,A112)+COUNTIF(Input!B$15:B$20,A112)+COUNTIF(Input!E$15:E$20,A112)+COUNTIF(Input!H$15:H$20,A112)+COUNTIF(Input!K$15:K$20,A112)+COUNTIF(Input!N$15:N$20,A112)+COUNTIF(Input!Q$15:Q$20,A112)</f>
        <v>0</v>
      </c>
      <c r="C112" s="172"/>
      <c r="D112" s="173">
        <v>111</v>
      </c>
      <c r="E112" s="173" cm="1">
        <f t="array" ref="E112">COUNTIF(Input!C$3:C$6,D112)+COUNTIF(Input!F$3:F$6,D112)+COUNTIF(Input!I$3:I$6,D112)+COUNTIF(Input!L$3:L$6,D112)+COUNTIF(Input!O$3:O$6,D112)+COUNTIF(Input!R$3:R$6,D112)+COUNTIF(Input!C$15:C$16,D112)+COUNTIF(Input!F$15:F$17,D112)+COUNTIF(Input!I$15:I$17,D112)+COUNTIF(Input!L$15:L$17,D112)+COUNTIF(Input!O$15:O$17,D112)+COUNTIF(Input!R$15:R$17,D112)</f>
        <v>0</v>
      </c>
    </row>
    <row r="113" spans="1:5" ht="14.25" customHeight="1">
      <c r="A113" s="173">
        <v>112</v>
      </c>
      <c r="B113" s="173" cm="1">
        <f t="array" ref="B113">COUNTIF(Input!B$3:B$10,A113)+COUNTIF(Input!E$3:E$10,A113)+COUNTIF(Input!H$3:H$10,A113)+COUNTIF(Input!K$3:K$10,A113)+COUNTIF(Input!N$3:N$10,A113)+COUNTIF(Input!Q$3:Q$10,A113)+COUNTIF(Input!B$15:B$20,A113)+COUNTIF(Input!E$15:E$20,A113)+COUNTIF(Input!H$15:H$20,A113)+COUNTIF(Input!K$15:K$20,A113)+COUNTIF(Input!N$15:N$20,A113)+COUNTIF(Input!Q$15:Q$20,A113)</f>
        <v>0</v>
      </c>
      <c r="C113" s="172"/>
      <c r="D113" s="173">
        <v>112</v>
      </c>
      <c r="E113" s="173" cm="1">
        <f t="array" ref="E113">COUNTIF(Input!C$3:C$6,D113)+COUNTIF(Input!F$3:F$6,D113)+COUNTIF(Input!I$3:I$6,D113)+COUNTIF(Input!L$3:L$6,D113)+COUNTIF(Input!O$3:O$6,D113)+COUNTIF(Input!R$3:R$6,D113)+COUNTIF(Input!C$15:C$16,D113)+COUNTIF(Input!F$15:F$17,D113)+COUNTIF(Input!I$15:I$17,D113)+COUNTIF(Input!L$15:L$17,D113)+COUNTIF(Input!O$15:O$17,D113)+COUNTIF(Input!R$15:R$17,D113)</f>
        <v>0</v>
      </c>
    </row>
    <row r="114" spans="1:5" ht="14.25" customHeight="1">
      <c r="A114" s="173">
        <v>113</v>
      </c>
      <c r="B114" s="173" cm="1">
        <f t="array" ref="B114">COUNTIF(Input!B$3:B$10,A114)+COUNTIF(Input!E$3:E$10,A114)+COUNTIF(Input!H$3:H$10,A114)+COUNTIF(Input!K$3:K$10,A114)+COUNTIF(Input!N$3:N$10,A114)+COUNTIF(Input!Q$3:Q$10,A114)+COUNTIF(Input!B$15:B$20,A114)+COUNTIF(Input!E$15:E$20,A114)+COUNTIF(Input!H$15:H$20,A114)+COUNTIF(Input!K$15:K$20,A114)+COUNTIF(Input!N$15:N$20,A114)+COUNTIF(Input!Q$15:Q$20,A114)</f>
        <v>0</v>
      </c>
      <c r="C114" s="172"/>
      <c r="D114" s="173">
        <v>113</v>
      </c>
      <c r="E114" s="173" cm="1">
        <f t="array" ref="E114">COUNTIF(Input!C$3:C$6,D114)+COUNTIF(Input!F$3:F$6,D114)+COUNTIF(Input!I$3:I$6,D114)+COUNTIF(Input!L$3:L$6,D114)+COUNTIF(Input!O$3:O$6,D114)+COUNTIF(Input!R$3:R$6,D114)+COUNTIF(Input!C$15:C$16,D114)+COUNTIF(Input!F$15:F$17,D114)+COUNTIF(Input!I$15:I$17,D114)+COUNTIF(Input!L$15:L$17,D114)+COUNTIF(Input!O$15:O$17,D114)+COUNTIF(Input!R$15:R$17,D114)</f>
        <v>0</v>
      </c>
    </row>
    <row r="115" spans="1:5" ht="14.25" customHeight="1">
      <c r="A115" s="173">
        <v>114</v>
      </c>
      <c r="B115" s="173" cm="1">
        <f t="array" ref="B115">COUNTIF(Input!B$3:B$10,A115)+COUNTIF(Input!E$3:E$10,A115)+COUNTIF(Input!H$3:H$10,A115)+COUNTIF(Input!K$3:K$10,A115)+COUNTIF(Input!N$3:N$10,A115)+COUNTIF(Input!Q$3:Q$10,A115)+COUNTIF(Input!B$15:B$20,A115)+COUNTIF(Input!E$15:E$20,A115)+COUNTIF(Input!H$15:H$20,A115)+COUNTIF(Input!K$15:K$20,A115)+COUNTIF(Input!N$15:N$20,A115)+COUNTIF(Input!Q$15:Q$20,A115)</f>
        <v>0</v>
      </c>
      <c r="C115" s="172"/>
      <c r="D115" s="173">
        <v>114</v>
      </c>
      <c r="E115" s="173" cm="1">
        <f t="array" ref="E115">COUNTIF(Input!C$3:C$6,D115)+COUNTIF(Input!F$3:F$6,D115)+COUNTIF(Input!I$3:I$6,D115)+COUNTIF(Input!L$3:L$6,D115)+COUNTIF(Input!O$3:O$6,D115)+COUNTIF(Input!R$3:R$6,D115)+COUNTIF(Input!C$15:C$16,D115)+COUNTIF(Input!F$15:F$17,D115)+COUNTIF(Input!I$15:I$17,D115)+COUNTIF(Input!L$15:L$17,D115)+COUNTIF(Input!O$15:O$17,D115)+COUNTIF(Input!R$15:R$17,D115)</f>
        <v>0</v>
      </c>
    </row>
    <row r="116" spans="1:5" ht="14.25" customHeight="1">
      <c r="A116" s="173">
        <v>115</v>
      </c>
      <c r="B116" s="173" cm="1">
        <f t="array" ref="B116">COUNTIF(Input!B$3:B$10,A116)+COUNTIF(Input!E$3:E$10,A116)+COUNTIF(Input!H$3:H$10,A116)+COUNTIF(Input!K$3:K$10,A116)+COUNTIF(Input!N$3:N$10,A116)+COUNTIF(Input!Q$3:Q$10,A116)+COUNTIF(Input!B$15:B$20,A116)+COUNTIF(Input!E$15:E$20,A116)+COUNTIF(Input!H$15:H$20,A116)+COUNTIF(Input!K$15:K$20,A116)+COUNTIF(Input!N$15:N$20,A116)+COUNTIF(Input!Q$15:Q$20,A116)</f>
        <v>0</v>
      </c>
      <c r="C116" s="172"/>
      <c r="D116" s="173">
        <v>115</v>
      </c>
      <c r="E116" s="173" cm="1">
        <f t="array" ref="E116">COUNTIF(Input!C$3:C$6,D116)+COUNTIF(Input!F$3:F$6,D116)+COUNTIF(Input!I$3:I$6,D116)+COUNTIF(Input!L$3:L$6,D116)+COUNTIF(Input!O$3:O$6,D116)+COUNTIF(Input!R$3:R$6,D116)+COUNTIF(Input!C$15:C$16,D116)+COUNTIF(Input!F$15:F$17,D116)+COUNTIF(Input!I$15:I$17,D116)+COUNTIF(Input!L$15:L$17,D116)+COUNTIF(Input!O$15:O$17,D116)+COUNTIF(Input!R$15:R$17,D116)</f>
        <v>0</v>
      </c>
    </row>
    <row r="117" spans="1:5" ht="14.25" customHeight="1">
      <c r="A117" s="173">
        <v>116</v>
      </c>
      <c r="B117" s="173" cm="1">
        <f t="array" ref="B117">COUNTIF(Input!B$3:B$10,A117)+COUNTIF(Input!E$3:E$10,A117)+COUNTIF(Input!H$3:H$10,A117)+COUNTIF(Input!K$3:K$10,A117)+COUNTIF(Input!N$3:N$10,A117)+COUNTIF(Input!Q$3:Q$10,A117)+COUNTIF(Input!B$15:B$20,A117)+COUNTIF(Input!E$15:E$20,A117)+COUNTIF(Input!H$15:H$20,A117)+COUNTIF(Input!K$15:K$20,A117)+COUNTIF(Input!N$15:N$20,A117)+COUNTIF(Input!Q$15:Q$20,A117)</f>
        <v>0</v>
      </c>
      <c r="C117" s="172"/>
      <c r="D117" s="173">
        <v>116</v>
      </c>
      <c r="E117" s="173" cm="1">
        <f t="array" ref="E117">COUNTIF(Input!C$3:C$6,D117)+COUNTIF(Input!F$3:F$6,D117)+COUNTIF(Input!I$3:I$6,D117)+COUNTIF(Input!L$3:L$6,D117)+COUNTIF(Input!O$3:O$6,D117)+COUNTIF(Input!R$3:R$6,D117)+COUNTIF(Input!C$15:C$16,D117)+COUNTIF(Input!F$15:F$17,D117)+COUNTIF(Input!I$15:I$17,D117)+COUNTIF(Input!L$15:L$17,D117)+COUNTIF(Input!O$15:O$17,D117)+COUNTIF(Input!R$15:R$17,D117)</f>
        <v>0</v>
      </c>
    </row>
    <row r="118" spans="1:5" ht="14.25" customHeight="1">
      <c r="A118" s="173">
        <v>117</v>
      </c>
      <c r="B118" s="173" cm="1">
        <f t="array" ref="B118">COUNTIF(Input!B$3:B$10,A118)+COUNTIF(Input!E$3:E$10,A118)+COUNTIF(Input!H$3:H$10,A118)+COUNTIF(Input!K$3:K$10,A118)+COUNTIF(Input!N$3:N$10,A118)+COUNTIF(Input!Q$3:Q$10,A118)+COUNTIF(Input!B$15:B$20,A118)+COUNTIF(Input!E$15:E$20,A118)+COUNTIF(Input!H$15:H$20,A118)+COUNTIF(Input!K$15:K$20,A118)+COUNTIF(Input!N$15:N$20,A118)+COUNTIF(Input!Q$15:Q$20,A118)</f>
        <v>0</v>
      </c>
      <c r="C118" s="172"/>
      <c r="D118" s="173">
        <v>117</v>
      </c>
      <c r="E118" s="173" cm="1">
        <f t="array" ref="E118">COUNTIF(Input!C$3:C$6,D118)+COUNTIF(Input!F$3:F$6,D118)+COUNTIF(Input!I$3:I$6,D118)+COUNTIF(Input!L$3:L$6,D118)+COUNTIF(Input!O$3:O$6,D118)+COUNTIF(Input!R$3:R$6,D118)+COUNTIF(Input!C$15:C$16,D118)+COUNTIF(Input!F$15:F$17,D118)+COUNTIF(Input!I$15:I$17,D118)+COUNTIF(Input!L$15:L$17,D118)+COUNTIF(Input!O$15:O$17,D118)+COUNTIF(Input!R$15:R$17,D118)</f>
        <v>0</v>
      </c>
    </row>
    <row r="119" spans="1:5" ht="14.25" customHeight="1">
      <c r="A119" s="173">
        <v>118</v>
      </c>
      <c r="B119" s="173" cm="1">
        <f t="array" ref="B119">COUNTIF(Input!B$3:B$10,A119)+COUNTIF(Input!E$3:E$10,A119)+COUNTIF(Input!H$3:H$10,A119)+COUNTIF(Input!K$3:K$10,A119)+COUNTIF(Input!N$3:N$10,A119)+COUNTIF(Input!Q$3:Q$10,A119)+COUNTIF(Input!B$15:B$20,A119)+COUNTIF(Input!E$15:E$20,A119)+COUNTIF(Input!H$15:H$20,A119)+COUNTIF(Input!K$15:K$20,A119)+COUNTIF(Input!N$15:N$20,A119)+COUNTIF(Input!Q$15:Q$20,A119)</f>
        <v>0</v>
      </c>
      <c r="C119" s="172"/>
      <c r="D119" s="173">
        <v>118</v>
      </c>
      <c r="E119" s="173" cm="1">
        <f t="array" ref="E119">COUNTIF(Input!C$3:C$6,D119)+COUNTIF(Input!F$3:F$6,D119)+COUNTIF(Input!I$3:I$6,D119)+COUNTIF(Input!L$3:L$6,D119)+COUNTIF(Input!O$3:O$6,D119)+COUNTIF(Input!R$3:R$6,D119)+COUNTIF(Input!C$15:C$16,D119)+COUNTIF(Input!F$15:F$17,D119)+COUNTIF(Input!I$15:I$17,D119)+COUNTIF(Input!L$15:L$17,D119)+COUNTIF(Input!O$15:O$17,D119)+COUNTIF(Input!R$15:R$17,D119)</f>
        <v>0</v>
      </c>
    </row>
    <row r="120" spans="1:5" ht="14.25" customHeight="1">
      <c r="A120" s="173">
        <v>119</v>
      </c>
      <c r="B120" s="173" cm="1">
        <f t="array" ref="B120">COUNTIF(Input!B$3:B$10,A120)+COUNTIF(Input!E$3:E$10,A120)+COUNTIF(Input!H$3:H$10,A120)+COUNTIF(Input!K$3:K$10,A120)+COUNTIF(Input!N$3:N$10,A120)+COUNTIF(Input!Q$3:Q$10,A120)+COUNTIF(Input!B$15:B$20,A120)+COUNTIF(Input!E$15:E$20,A120)+COUNTIF(Input!H$15:H$20,A120)+COUNTIF(Input!K$15:K$20,A120)+COUNTIF(Input!N$15:N$20,A120)+COUNTIF(Input!Q$15:Q$20,A120)</f>
        <v>0</v>
      </c>
      <c r="C120" s="172"/>
      <c r="D120" s="173">
        <v>119</v>
      </c>
      <c r="E120" s="173" cm="1">
        <f t="array" ref="E120">COUNTIF(Input!C$3:C$6,D120)+COUNTIF(Input!F$3:F$6,D120)+COUNTIF(Input!I$3:I$6,D120)+COUNTIF(Input!L$3:L$6,D120)+COUNTIF(Input!O$3:O$6,D120)+COUNTIF(Input!R$3:R$6,D120)+COUNTIF(Input!C$15:C$16,D120)+COUNTIF(Input!F$15:F$17,D120)+COUNTIF(Input!I$15:I$17,D120)+COUNTIF(Input!L$15:L$17,D120)+COUNTIF(Input!O$15:O$17,D120)+COUNTIF(Input!R$15:R$17,D120)</f>
        <v>0</v>
      </c>
    </row>
    <row r="121" spans="1:5" ht="14.25" customHeight="1">
      <c r="A121" s="173">
        <v>120</v>
      </c>
      <c r="B121" s="173" cm="1">
        <f t="array" ref="B121">COUNTIF(Input!B$3:B$10,A121)+COUNTIF(Input!E$3:E$10,A121)+COUNTIF(Input!H$3:H$10,A121)+COUNTIF(Input!K$3:K$10,A121)+COUNTIF(Input!N$3:N$10,A121)+COUNTIF(Input!Q$3:Q$10,A121)+COUNTIF(Input!B$15:B$20,A121)+COUNTIF(Input!E$15:E$20,A121)+COUNTIF(Input!H$15:H$20,A121)+COUNTIF(Input!K$15:K$20,A121)+COUNTIF(Input!N$15:N$20,A121)+COUNTIF(Input!Q$15:Q$20,A121)</f>
        <v>0</v>
      </c>
      <c r="C121" s="172"/>
      <c r="D121" s="173">
        <v>120</v>
      </c>
      <c r="E121" s="173" cm="1">
        <f t="array" ref="E121">COUNTIF(Input!C$3:C$6,D121)+COUNTIF(Input!F$3:F$6,D121)+COUNTIF(Input!I$3:I$6,D121)+COUNTIF(Input!L$3:L$6,D121)+COUNTIF(Input!O$3:O$6,D121)+COUNTIF(Input!R$3:R$6,D121)+COUNTIF(Input!C$15:C$16,D121)+COUNTIF(Input!F$15:F$17,D121)+COUNTIF(Input!I$15:I$17,D121)+COUNTIF(Input!L$15:L$17,D121)+COUNTIF(Input!O$15:O$17,D121)+COUNTIF(Input!R$15:R$17,D121)</f>
        <v>0</v>
      </c>
    </row>
    <row r="122" spans="1:5" ht="14.25" customHeight="1">
      <c r="A122" s="173">
        <v>121</v>
      </c>
      <c r="B122" s="173" cm="1">
        <f t="array" ref="B122">COUNTIF(Input!B$3:B$10,A122)+COUNTIF(Input!E$3:E$10,A122)+COUNTIF(Input!H$3:H$10,A122)+COUNTIF(Input!K$3:K$10,A122)+COUNTIF(Input!N$3:N$10,A122)+COUNTIF(Input!Q$3:Q$10,A122)+COUNTIF(Input!B$15:B$20,A122)+COUNTIF(Input!E$15:E$20,A122)+COUNTIF(Input!H$15:H$20,A122)+COUNTIF(Input!K$15:K$20,A122)+COUNTIF(Input!N$15:N$20,A122)+COUNTIF(Input!Q$15:Q$20,A122)</f>
        <v>0</v>
      </c>
      <c r="C122" s="172"/>
      <c r="D122" s="173">
        <v>121</v>
      </c>
      <c r="E122" s="173" cm="1">
        <f t="array" ref="E122">COUNTIF(Input!C$3:C$6,D122)+COUNTIF(Input!F$3:F$6,D122)+COUNTIF(Input!I$3:I$6,D122)+COUNTIF(Input!L$3:L$6,D122)+COUNTIF(Input!O$3:O$6,D122)+COUNTIF(Input!R$3:R$6,D122)+COUNTIF(Input!C$15:C$16,D122)+COUNTIF(Input!F$15:F$17,D122)+COUNTIF(Input!I$15:I$17,D122)+COUNTIF(Input!L$15:L$17,D122)+COUNTIF(Input!O$15:O$17,D122)+COUNTIF(Input!R$15:R$17,D122)</f>
        <v>0</v>
      </c>
    </row>
    <row r="123" spans="1:5" ht="14.25" customHeight="1">
      <c r="A123" s="173">
        <v>122</v>
      </c>
      <c r="B123" s="173" cm="1">
        <f t="array" ref="B123">COUNTIF(Input!B$3:B$10,A123)+COUNTIF(Input!E$3:E$10,A123)+COUNTIF(Input!H$3:H$10,A123)+COUNTIF(Input!K$3:K$10,A123)+COUNTIF(Input!N$3:N$10,A123)+COUNTIF(Input!Q$3:Q$10,A123)+COUNTIF(Input!B$15:B$20,A123)+COUNTIF(Input!E$15:E$20,A123)+COUNTIF(Input!H$15:H$20,A123)+COUNTIF(Input!K$15:K$20,A123)+COUNTIF(Input!N$15:N$20,A123)+COUNTIF(Input!Q$15:Q$20,A123)</f>
        <v>0</v>
      </c>
      <c r="C123" s="172"/>
      <c r="D123" s="173">
        <v>122</v>
      </c>
      <c r="E123" s="173" cm="1">
        <f t="array" ref="E123">COUNTIF(Input!C$3:C$6,D123)+COUNTIF(Input!F$3:F$6,D123)+COUNTIF(Input!I$3:I$6,D123)+COUNTIF(Input!L$3:L$6,D123)+COUNTIF(Input!O$3:O$6,D123)+COUNTIF(Input!R$3:R$6,D123)+COUNTIF(Input!C$15:C$16,D123)+COUNTIF(Input!F$15:F$17,D123)+COUNTIF(Input!I$15:I$17,D123)+COUNTIF(Input!L$15:L$17,D123)+COUNTIF(Input!O$15:O$17,D123)+COUNTIF(Input!R$15:R$17,D123)</f>
        <v>0</v>
      </c>
    </row>
    <row r="124" spans="1:5" ht="14.25" customHeight="1">
      <c r="A124" s="173">
        <v>123</v>
      </c>
      <c r="B124" s="173" cm="1">
        <f t="array" ref="B124">COUNTIF(Input!B$3:B$10,A124)+COUNTIF(Input!E$3:E$10,A124)+COUNTIF(Input!H$3:H$10,A124)+COUNTIF(Input!K$3:K$10,A124)+COUNTIF(Input!N$3:N$10,A124)+COUNTIF(Input!Q$3:Q$10,A124)+COUNTIF(Input!B$15:B$20,A124)+COUNTIF(Input!E$15:E$20,A124)+COUNTIF(Input!H$15:H$20,A124)+COUNTIF(Input!K$15:K$20,A124)+COUNTIF(Input!N$15:N$20,A124)+COUNTIF(Input!Q$15:Q$20,A124)</f>
        <v>0</v>
      </c>
      <c r="C124" s="172"/>
      <c r="D124" s="173">
        <v>123</v>
      </c>
      <c r="E124" s="173" cm="1">
        <f t="array" ref="E124">COUNTIF(Input!C$3:C$6,D124)+COUNTIF(Input!F$3:F$6,D124)+COUNTIF(Input!I$3:I$6,D124)+COUNTIF(Input!L$3:L$6,D124)+COUNTIF(Input!O$3:O$6,D124)+COUNTIF(Input!R$3:R$6,D124)+COUNTIF(Input!C$15:C$16,D124)+COUNTIF(Input!F$15:F$17,D124)+COUNTIF(Input!I$15:I$17,D124)+COUNTIF(Input!L$15:L$17,D124)+COUNTIF(Input!O$15:O$17,D124)+COUNTIF(Input!R$15:R$17,D124)</f>
        <v>0</v>
      </c>
    </row>
    <row r="125" spans="1:5" ht="14.25" customHeight="1">
      <c r="A125" s="173">
        <v>124</v>
      </c>
      <c r="B125" s="173" cm="1">
        <f t="array" ref="B125">COUNTIF(Input!B$3:B$10,A125)+COUNTIF(Input!E$3:E$10,A125)+COUNTIF(Input!H$3:H$10,A125)+COUNTIF(Input!K$3:K$10,A125)+COUNTIF(Input!N$3:N$10,A125)+COUNTIF(Input!Q$3:Q$10,A125)+COUNTIF(Input!B$15:B$20,A125)+COUNTIF(Input!E$15:E$20,A125)+COUNTIF(Input!H$15:H$20,A125)+COUNTIF(Input!K$15:K$20,A125)+COUNTIF(Input!N$15:N$20,A125)+COUNTIF(Input!Q$15:Q$20,A125)</f>
        <v>0</v>
      </c>
      <c r="C125" s="172"/>
      <c r="D125" s="173">
        <v>124</v>
      </c>
      <c r="E125" s="173" cm="1">
        <f t="array" ref="E125">COUNTIF(Input!C$3:C$6,D125)+COUNTIF(Input!F$3:F$6,D125)+COUNTIF(Input!I$3:I$6,D125)+COUNTIF(Input!L$3:L$6,D125)+COUNTIF(Input!O$3:O$6,D125)+COUNTIF(Input!R$3:R$6,D125)+COUNTIF(Input!C$15:C$16,D125)+COUNTIF(Input!F$15:F$17,D125)+COUNTIF(Input!I$15:I$17,D125)+COUNTIF(Input!L$15:L$17,D125)+COUNTIF(Input!O$15:O$17,D125)+COUNTIF(Input!R$15:R$17,D125)</f>
        <v>0</v>
      </c>
    </row>
    <row r="126" spans="1:5" ht="14.25" customHeight="1">
      <c r="A126" s="173">
        <v>125</v>
      </c>
      <c r="B126" s="173" cm="1">
        <f t="array" ref="B126">COUNTIF(Input!B$3:B$10,A126)+COUNTIF(Input!E$3:E$10,A126)+COUNTIF(Input!H$3:H$10,A126)+COUNTIF(Input!K$3:K$10,A126)+COUNTIF(Input!N$3:N$10,A126)+COUNTIF(Input!Q$3:Q$10,A126)+COUNTIF(Input!B$15:B$20,A126)+COUNTIF(Input!E$15:E$20,A126)+COUNTIF(Input!H$15:H$20,A126)+COUNTIF(Input!K$15:K$20,A126)+COUNTIF(Input!N$15:N$20,A126)+COUNTIF(Input!Q$15:Q$20,A126)</f>
        <v>0</v>
      </c>
      <c r="C126" s="172"/>
      <c r="D126" s="173">
        <v>125</v>
      </c>
      <c r="E126" s="173" cm="1">
        <f t="array" ref="E126">COUNTIF(Input!C$3:C$6,D126)+COUNTIF(Input!F$3:F$6,D126)+COUNTIF(Input!I$3:I$6,D126)+COUNTIF(Input!L$3:L$6,D126)+COUNTIF(Input!O$3:O$6,D126)+COUNTIF(Input!R$3:R$6,D126)+COUNTIF(Input!C$15:C$16,D126)+COUNTIF(Input!F$15:F$17,D126)+COUNTIF(Input!I$15:I$17,D126)+COUNTIF(Input!L$15:L$17,D126)+COUNTIF(Input!O$15:O$17,D126)+COUNTIF(Input!R$15:R$17,D126)</f>
        <v>0</v>
      </c>
    </row>
    <row r="127" spans="1:5" ht="14.25" customHeight="1">
      <c r="A127" s="173">
        <v>126</v>
      </c>
      <c r="B127" s="173" cm="1">
        <f t="array" ref="B127">COUNTIF(Input!B$3:B$10,A127)+COUNTIF(Input!E$3:E$10,A127)+COUNTIF(Input!H$3:H$10,A127)+COUNTIF(Input!K$3:K$10,A127)+COUNTIF(Input!N$3:N$10,A127)+COUNTIF(Input!Q$3:Q$10,A127)+COUNTIF(Input!B$15:B$20,A127)+COUNTIF(Input!E$15:E$20,A127)+COUNTIF(Input!H$15:H$20,A127)+COUNTIF(Input!K$15:K$20,A127)+COUNTIF(Input!N$15:N$20,A127)+COUNTIF(Input!Q$15:Q$20,A127)</f>
        <v>0</v>
      </c>
      <c r="C127" s="172"/>
      <c r="D127" s="173">
        <v>126</v>
      </c>
      <c r="E127" s="173" cm="1">
        <f t="array" ref="E127">COUNTIF(Input!C$3:C$6,D127)+COUNTIF(Input!F$3:F$6,D127)+COUNTIF(Input!I$3:I$6,D127)+COUNTIF(Input!L$3:L$6,D127)+COUNTIF(Input!O$3:O$6,D127)+COUNTIF(Input!R$3:R$6,D127)+COUNTIF(Input!C$15:C$16,D127)+COUNTIF(Input!F$15:F$17,D127)+COUNTIF(Input!I$15:I$17,D127)+COUNTIF(Input!L$15:L$17,D127)+COUNTIF(Input!O$15:O$17,D127)+COUNTIF(Input!R$15:R$17,D127)</f>
        <v>0</v>
      </c>
    </row>
    <row r="128" spans="1:5" ht="14.25" customHeight="1">
      <c r="A128" s="173">
        <v>127</v>
      </c>
      <c r="B128" s="173" cm="1">
        <f t="array" ref="B128">COUNTIF(Input!B$3:B$10,A128)+COUNTIF(Input!E$3:E$10,A128)+COUNTIF(Input!H$3:H$10,A128)+COUNTIF(Input!K$3:K$10,A128)+COUNTIF(Input!N$3:N$10,A128)+COUNTIF(Input!Q$3:Q$10,A128)+COUNTIF(Input!B$15:B$20,A128)+COUNTIF(Input!E$15:E$20,A128)+COUNTIF(Input!H$15:H$20,A128)+COUNTIF(Input!K$15:K$20,A128)+COUNTIF(Input!N$15:N$20,A128)+COUNTIF(Input!Q$15:Q$20,A128)</f>
        <v>0</v>
      </c>
      <c r="C128" s="172"/>
      <c r="D128" s="173">
        <v>127</v>
      </c>
      <c r="E128" s="173" cm="1">
        <f t="array" ref="E128">COUNTIF(Input!C$3:C$6,D128)+COUNTIF(Input!F$3:F$6,D128)+COUNTIF(Input!I$3:I$6,D128)+COUNTIF(Input!L$3:L$6,D128)+COUNTIF(Input!O$3:O$6,D128)+COUNTIF(Input!R$3:R$6,D128)+COUNTIF(Input!C$15:C$16,D128)+COUNTIF(Input!F$15:F$17,D128)+COUNTIF(Input!I$15:I$17,D128)+COUNTIF(Input!L$15:L$17,D128)+COUNTIF(Input!O$15:O$17,D128)+COUNTIF(Input!R$15:R$17,D128)</f>
        <v>0</v>
      </c>
    </row>
    <row r="129" spans="1:5" ht="14.25" customHeight="1">
      <c r="A129" s="173">
        <v>128</v>
      </c>
      <c r="B129" s="173" cm="1">
        <f t="array" ref="B129">COUNTIF(Input!B$3:B$10,A129)+COUNTIF(Input!E$3:E$10,A129)+COUNTIF(Input!H$3:H$10,A129)+COUNTIF(Input!K$3:K$10,A129)+COUNTIF(Input!N$3:N$10,A129)+COUNTIF(Input!Q$3:Q$10,A129)+COUNTIF(Input!B$15:B$20,A129)+COUNTIF(Input!E$15:E$20,A129)+COUNTIF(Input!H$15:H$20,A129)+COUNTIF(Input!K$15:K$20,A129)+COUNTIF(Input!N$15:N$20,A129)+COUNTIF(Input!Q$15:Q$20,A129)</f>
        <v>0</v>
      </c>
      <c r="C129" s="172"/>
      <c r="D129" s="173">
        <v>128</v>
      </c>
      <c r="E129" s="173" cm="1">
        <f t="array" ref="E129">COUNTIF(Input!C$3:C$6,D129)+COUNTIF(Input!F$3:F$6,D129)+COUNTIF(Input!I$3:I$6,D129)+COUNTIF(Input!L$3:L$6,D129)+COUNTIF(Input!O$3:O$6,D129)+COUNTIF(Input!R$3:R$6,D129)+COUNTIF(Input!C$15:C$16,D129)+COUNTIF(Input!F$15:F$17,D129)+COUNTIF(Input!I$15:I$17,D129)+COUNTIF(Input!L$15:L$17,D129)+COUNTIF(Input!O$15:O$17,D129)+COUNTIF(Input!R$15:R$17,D129)</f>
        <v>0</v>
      </c>
    </row>
    <row r="130" spans="1:5" ht="14.25" customHeight="1">
      <c r="A130" s="173">
        <v>129</v>
      </c>
      <c r="B130" s="173" cm="1">
        <f t="array" ref="B130">COUNTIF(Input!B$3:B$10,A130)+COUNTIF(Input!E$3:E$10,A130)+COUNTIF(Input!H$3:H$10,A130)+COUNTIF(Input!K$3:K$10,A130)+COUNTIF(Input!N$3:N$10,A130)+COUNTIF(Input!Q$3:Q$10,A130)+COUNTIF(Input!B$15:B$20,A130)+COUNTIF(Input!E$15:E$20,A130)+COUNTIF(Input!H$15:H$20,A130)+COUNTIF(Input!K$15:K$20,A130)+COUNTIF(Input!N$15:N$20,A130)+COUNTIF(Input!Q$15:Q$20,A130)</f>
        <v>0</v>
      </c>
      <c r="C130" s="172"/>
      <c r="D130" s="173">
        <v>129</v>
      </c>
      <c r="E130" s="173" cm="1">
        <f t="array" ref="E130">COUNTIF(Input!C$3:C$6,D130)+COUNTIF(Input!F$3:F$6,D130)+COUNTIF(Input!I$3:I$6,D130)+COUNTIF(Input!L$3:L$6,D130)+COUNTIF(Input!O$3:O$6,D130)+COUNTIF(Input!R$3:R$6,D130)+COUNTIF(Input!C$15:C$16,D130)+COUNTIF(Input!F$15:F$17,D130)+COUNTIF(Input!I$15:I$17,D130)+COUNTIF(Input!L$15:L$17,D130)+COUNTIF(Input!O$15:O$17,D130)+COUNTIF(Input!R$15:R$17,D130)</f>
        <v>0</v>
      </c>
    </row>
    <row r="131" spans="1:5" ht="14.25" customHeight="1">
      <c r="A131" s="173">
        <v>130</v>
      </c>
      <c r="B131" s="173" cm="1">
        <f t="array" ref="B131">COUNTIF(Input!B$3:B$10,A131)+COUNTIF(Input!E$3:E$10,A131)+COUNTIF(Input!H$3:H$10,A131)+COUNTIF(Input!K$3:K$10,A131)+COUNTIF(Input!N$3:N$10,A131)+COUNTIF(Input!Q$3:Q$10,A131)+COUNTIF(Input!B$15:B$20,A131)+COUNTIF(Input!E$15:E$20,A131)+COUNTIF(Input!H$15:H$20,A131)+COUNTIF(Input!K$15:K$20,A131)+COUNTIF(Input!N$15:N$20,A131)+COUNTIF(Input!Q$15:Q$20,A131)</f>
        <v>0</v>
      </c>
      <c r="C131" s="172"/>
      <c r="D131" s="173">
        <v>130</v>
      </c>
      <c r="E131" s="173" cm="1">
        <f t="array" ref="E131">COUNTIF(Input!C$3:C$6,D131)+COUNTIF(Input!F$3:F$6,D131)+COUNTIF(Input!I$3:I$6,D131)+COUNTIF(Input!L$3:L$6,D131)+COUNTIF(Input!O$3:O$6,D131)+COUNTIF(Input!R$3:R$6,D131)+COUNTIF(Input!C$15:C$16,D131)+COUNTIF(Input!F$15:F$17,D131)+COUNTIF(Input!I$15:I$17,D131)+COUNTIF(Input!L$15:L$17,D131)+COUNTIF(Input!O$15:O$17,D131)+COUNTIF(Input!R$15:R$17,D131)</f>
        <v>0</v>
      </c>
    </row>
    <row r="132" spans="1:5" ht="14.25" customHeight="1">
      <c r="A132" s="173">
        <v>131</v>
      </c>
      <c r="B132" s="173" cm="1">
        <f t="array" ref="B132">COUNTIF(Input!B$3:B$10,A132)+COUNTIF(Input!E$3:E$10,A132)+COUNTIF(Input!H$3:H$10,A132)+COUNTIF(Input!K$3:K$10,A132)+COUNTIF(Input!N$3:N$10,A132)+COUNTIF(Input!Q$3:Q$10,A132)+COUNTIF(Input!B$15:B$20,A132)+COUNTIF(Input!E$15:E$20,A132)+COUNTIF(Input!H$15:H$20,A132)+COUNTIF(Input!K$15:K$20,A132)+COUNTIF(Input!N$15:N$20,A132)+COUNTIF(Input!Q$15:Q$20,A132)</f>
        <v>0</v>
      </c>
      <c r="C132" s="172"/>
      <c r="D132" s="173">
        <v>131</v>
      </c>
      <c r="E132" s="173" cm="1">
        <f t="array" ref="E132">COUNTIF(Input!C$3:C$6,D132)+COUNTIF(Input!F$3:F$6,D132)+COUNTIF(Input!I$3:I$6,D132)+COUNTIF(Input!L$3:L$6,D132)+COUNTIF(Input!O$3:O$6,D132)+COUNTIF(Input!R$3:R$6,D132)+COUNTIF(Input!C$15:C$16,D132)+COUNTIF(Input!F$15:F$17,D132)+COUNTIF(Input!I$15:I$17,D132)+COUNTIF(Input!L$15:L$17,D132)+COUNTIF(Input!O$15:O$17,D132)+COUNTIF(Input!R$15:R$17,D132)</f>
        <v>0</v>
      </c>
    </row>
    <row r="133" spans="1:5" ht="14.25" customHeight="1">
      <c r="A133" s="173">
        <v>132</v>
      </c>
      <c r="B133" s="173" cm="1">
        <f t="array" ref="B133">COUNTIF(Input!B$3:B$10,A133)+COUNTIF(Input!E$3:E$10,A133)+COUNTIF(Input!H$3:H$10,A133)+COUNTIF(Input!K$3:K$10,A133)+COUNTIF(Input!N$3:N$10,A133)+COUNTIF(Input!Q$3:Q$10,A133)+COUNTIF(Input!B$15:B$20,A133)+COUNTIF(Input!E$15:E$20,A133)+COUNTIF(Input!H$15:H$20,A133)+COUNTIF(Input!K$15:K$20,A133)+COUNTIF(Input!N$15:N$20,A133)+COUNTIF(Input!Q$15:Q$20,A133)</f>
        <v>0</v>
      </c>
      <c r="C133" s="172"/>
      <c r="D133" s="173">
        <v>132</v>
      </c>
      <c r="E133" s="173" cm="1">
        <f t="array" ref="E133">COUNTIF(Input!C$3:C$6,D133)+COUNTIF(Input!F$3:F$6,D133)+COUNTIF(Input!I$3:I$6,D133)+COUNTIF(Input!L$3:L$6,D133)+COUNTIF(Input!O$3:O$6,D133)+COUNTIF(Input!R$3:R$6,D133)+COUNTIF(Input!C$15:C$16,D133)+COUNTIF(Input!F$15:F$17,D133)+COUNTIF(Input!I$15:I$17,D133)+COUNTIF(Input!L$15:L$17,D133)+COUNTIF(Input!O$15:O$17,D133)+COUNTIF(Input!R$15:R$17,D133)</f>
        <v>0</v>
      </c>
    </row>
    <row r="134" spans="1:5" ht="14.25" customHeight="1">
      <c r="A134" s="173">
        <v>133</v>
      </c>
      <c r="B134" s="173" cm="1">
        <f t="array" ref="B134">COUNTIF(Input!B$3:B$10,A134)+COUNTIF(Input!E$3:E$10,A134)+COUNTIF(Input!H$3:H$10,A134)+COUNTIF(Input!K$3:K$10,A134)+COUNTIF(Input!N$3:N$10,A134)+COUNTIF(Input!Q$3:Q$10,A134)+COUNTIF(Input!B$15:B$20,A134)+COUNTIF(Input!E$15:E$20,A134)+COUNTIF(Input!H$15:H$20,A134)+COUNTIF(Input!K$15:K$20,A134)+COUNTIF(Input!N$15:N$20,A134)+COUNTIF(Input!Q$15:Q$20,A134)</f>
        <v>0</v>
      </c>
      <c r="C134" s="172"/>
      <c r="D134" s="173">
        <v>133</v>
      </c>
      <c r="E134" s="173" cm="1">
        <f t="array" ref="E134">COUNTIF(Input!C$3:C$6,D134)+COUNTIF(Input!F$3:F$6,D134)+COUNTIF(Input!I$3:I$6,D134)+COUNTIF(Input!L$3:L$6,D134)+COUNTIF(Input!O$3:O$6,D134)+COUNTIF(Input!R$3:R$6,D134)+COUNTIF(Input!C$15:C$16,D134)+COUNTIF(Input!F$15:F$17,D134)+COUNTIF(Input!I$15:I$17,D134)+COUNTIF(Input!L$15:L$17,D134)+COUNTIF(Input!O$15:O$17,D134)+COUNTIF(Input!R$15:R$17,D134)</f>
        <v>0</v>
      </c>
    </row>
    <row r="135" spans="1:5" ht="14.25" customHeight="1">
      <c r="A135" s="173">
        <v>134</v>
      </c>
      <c r="B135" s="173" cm="1">
        <f t="array" ref="B135">COUNTIF(Input!B$3:B$10,A135)+COUNTIF(Input!E$3:E$10,A135)+COUNTIF(Input!H$3:H$10,A135)+COUNTIF(Input!K$3:K$10,A135)+COUNTIF(Input!N$3:N$10,A135)+COUNTIF(Input!Q$3:Q$10,A135)+COUNTIF(Input!B$15:B$20,A135)+COUNTIF(Input!E$15:E$20,A135)+COUNTIF(Input!H$15:H$20,A135)+COUNTIF(Input!K$15:K$20,A135)+COUNTIF(Input!N$15:N$20,A135)+COUNTIF(Input!Q$15:Q$20,A135)</f>
        <v>0</v>
      </c>
      <c r="C135" s="172"/>
      <c r="D135" s="173">
        <v>134</v>
      </c>
      <c r="E135" s="173" cm="1">
        <f t="array" ref="E135">COUNTIF(Input!C$3:C$6,D135)+COUNTIF(Input!F$3:F$6,D135)+COUNTIF(Input!I$3:I$6,D135)+COUNTIF(Input!L$3:L$6,D135)+COUNTIF(Input!O$3:O$6,D135)+COUNTIF(Input!R$3:R$6,D135)+COUNTIF(Input!C$15:C$16,D135)+COUNTIF(Input!F$15:F$17,D135)+COUNTIF(Input!I$15:I$17,D135)+COUNTIF(Input!L$15:L$17,D135)+COUNTIF(Input!O$15:O$17,D135)+COUNTIF(Input!R$15:R$17,D135)</f>
        <v>0</v>
      </c>
    </row>
    <row r="136" spans="1:5" ht="14.25" customHeight="1">
      <c r="A136" s="173">
        <v>135</v>
      </c>
      <c r="B136" s="173" cm="1">
        <f t="array" ref="B136">COUNTIF(Input!B$3:B$10,A136)+COUNTIF(Input!E$3:E$10,A136)+COUNTIF(Input!H$3:H$10,A136)+COUNTIF(Input!K$3:K$10,A136)+COUNTIF(Input!N$3:N$10,A136)+COUNTIF(Input!Q$3:Q$10,A136)+COUNTIF(Input!B$15:B$20,A136)+COUNTIF(Input!E$15:E$20,A136)+COUNTIF(Input!H$15:H$20,A136)+COUNTIF(Input!K$15:K$20,A136)+COUNTIF(Input!N$15:N$20,A136)+COUNTIF(Input!Q$15:Q$20,A136)</f>
        <v>0</v>
      </c>
      <c r="C136" s="172"/>
      <c r="D136" s="173">
        <v>135</v>
      </c>
      <c r="E136" s="173" cm="1">
        <f t="array" ref="E136">COUNTIF(Input!C$3:C$6,D136)+COUNTIF(Input!F$3:F$6,D136)+COUNTIF(Input!I$3:I$6,D136)+COUNTIF(Input!L$3:L$6,D136)+COUNTIF(Input!O$3:O$6,D136)+COUNTIF(Input!R$3:R$6,D136)+COUNTIF(Input!C$15:C$16,D136)+COUNTIF(Input!F$15:F$17,D136)+COUNTIF(Input!I$15:I$17,D136)+COUNTIF(Input!L$15:L$17,D136)+COUNTIF(Input!O$15:O$17,D136)+COUNTIF(Input!R$15:R$17,D136)</f>
        <v>0</v>
      </c>
    </row>
    <row r="137" spans="1:5" ht="14.25" customHeight="1">
      <c r="A137" s="173">
        <v>136</v>
      </c>
      <c r="B137" s="173" cm="1">
        <f t="array" ref="B137">COUNTIF(Input!B$3:B$10,A137)+COUNTIF(Input!E$3:E$10,A137)+COUNTIF(Input!H$3:H$10,A137)+COUNTIF(Input!K$3:K$10,A137)+COUNTIF(Input!N$3:N$10,A137)+COUNTIF(Input!Q$3:Q$10,A137)+COUNTIF(Input!B$15:B$20,A137)+COUNTIF(Input!E$15:E$20,A137)+COUNTIF(Input!H$15:H$20,A137)+COUNTIF(Input!K$15:K$20,A137)+COUNTIF(Input!N$15:N$20,A137)+COUNTIF(Input!Q$15:Q$20,A137)</f>
        <v>0</v>
      </c>
      <c r="C137" s="172"/>
      <c r="D137" s="173">
        <v>136</v>
      </c>
      <c r="E137" s="173" cm="1">
        <f t="array" ref="E137">COUNTIF(Input!C$3:C$6,D137)+COUNTIF(Input!F$3:F$6,D137)+COUNTIF(Input!I$3:I$6,D137)+COUNTIF(Input!L$3:L$6,D137)+COUNTIF(Input!O$3:O$6,D137)+COUNTIF(Input!R$3:R$6,D137)+COUNTIF(Input!C$15:C$16,D137)+COUNTIF(Input!F$15:F$17,D137)+COUNTIF(Input!I$15:I$17,D137)+COUNTIF(Input!L$15:L$17,D137)+COUNTIF(Input!O$15:O$17,D137)+COUNTIF(Input!R$15:R$17,D137)</f>
        <v>0</v>
      </c>
    </row>
    <row r="138" spans="1:5" ht="14.25" customHeight="1">
      <c r="A138" s="173">
        <v>137</v>
      </c>
      <c r="B138" s="173" cm="1">
        <f t="array" ref="B138">COUNTIF(Input!B$3:B$10,A138)+COUNTIF(Input!E$3:E$10,A138)+COUNTIF(Input!H$3:H$10,A138)+COUNTIF(Input!K$3:K$10,A138)+COUNTIF(Input!N$3:N$10,A138)+COUNTIF(Input!Q$3:Q$10,A138)+COUNTIF(Input!B$15:B$20,A138)+COUNTIF(Input!E$15:E$20,A138)+COUNTIF(Input!H$15:H$20,A138)+COUNTIF(Input!K$15:K$20,A138)+COUNTIF(Input!N$15:N$20,A138)+COUNTIF(Input!Q$15:Q$20,A138)</f>
        <v>0</v>
      </c>
      <c r="C138" s="172"/>
      <c r="D138" s="173">
        <v>137</v>
      </c>
      <c r="E138" s="173" cm="1">
        <f t="array" ref="E138">COUNTIF(Input!C$3:C$6,D138)+COUNTIF(Input!F$3:F$6,D138)+COUNTIF(Input!I$3:I$6,D138)+COUNTIF(Input!L$3:L$6,D138)+COUNTIF(Input!O$3:O$6,D138)+COUNTIF(Input!R$3:R$6,D138)+COUNTIF(Input!C$15:C$16,D138)+COUNTIF(Input!F$15:F$17,D138)+COUNTIF(Input!I$15:I$17,D138)+COUNTIF(Input!L$15:L$17,D138)+COUNTIF(Input!O$15:O$17,D138)+COUNTIF(Input!R$15:R$17,D138)</f>
        <v>0</v>
      </c>
    </row>
    <row r="139" spans="1:5" ht="14.25" customHeight="1">
      <c r="A139" s="173">
        <v>138</v>
      </c>
      <c r="B139" s="173" cm="1">
        <f t="array" ref="B139">COUNTIF(Input!B$3:B$10,A139)+COUNTIF(Input!E$3:E$10,A139)+COUNTIF(Input!H$3:H$10,A139)+COUNTIF(Input!K$3:K$10,A139)+COUNTIF(Input!N$3:N$10,A139)+COUNTIF(Input!Q$3:Q$10,A139)+COUNTIF(Input!B$15:B$20,A139)+COUNTIF(Input!E$15:E$20,A139)+COUNTIF(Input!H$15:H$20,A139)+COUNTIF(Input!K$15:K$20,A139)+COUNTIF(Input!N$15:N$20,A139)+COUNTIF(Input!Q$15:Q$20,A139)</f>
        <v>0</v>
      </c>
      <c r="C139" s="172"/>
      <c r="D139" s="173">
        <v>138</v>
      </c>
      <c r="E139" s="173" cm="1">
        <f t="array" ref="E139">COUNTIF(Input!C$3:C$6,D139)+COUNTIF(Input!F$3:F$6,D139)+COUNTIF(Input!I$3:I$6,D139)+COUNTIF(Input!L$3:L$6,D139)+COUNTIF(Input!O$3:O$6,D139)+COUNTIF(Input!R$3:R$6,D139)+COUNTIF(Input!C$15:C$16,D139)+COUNTIF(Input!F$15:F$17,D139)+COUNTIF(Input!I$15:I$17,D139)+COUNTIF(Input!L$15:L$17,D139)+COUNTIF(Input!O$15:O$17,D139)+COUNTIF(Input!R$15:R$17,D139)</f>
        <v>0</v>
      </c>
    </row>
    <row r="140" spans="1:5" ht="14.25" customHeight="1">
      <c r="A140" s="173">
        <v>139</v>
      </c>
      <c r="B140" s="173" cm="1">
        <f t="array" ref="B140">COUNTIF(Input!B$3:B$10,A140)+COUNTIF(Input!E$3:E$10,A140)+COUNTIF(Input!H$3:H$10,A140)+COUNTIF(Input!K$3:K$10,A140)+COUNTIF(Input!N$3:N$10,A140)+COUNTIF(Input!Q$3:Q$10,A140)+COUNTIF(Input!B$15:B$20,A140)+COUNTIF(Input!E$15:E$20,A140)+COUNTIF(Input!H$15:H$20,A140)+COUNTIF(Input!K$15:K$20,A140)+COUNTIF(Input!N$15:N$20,A140)+COUNTIF(Input!Q$15:Q$20,A140)</f>
        <v>0</v>
      </c>
      <c r="C140" s="172"/>
      <c r="D140" s="173">
        <v>139</v>
      </c>
      <c r="E140" s="173" cm="1">
        <f t="array" ref="E140">COUNTIF(Input!C$3:C$6,D140)+COUNTIF(Input!F$3:F$6,D140)+COUNTIF(Input!I$3:I$6,D140)+COUNTIF(Input!L$3:L$6,D140)+COUNTIF(Input!O$3:O$6,D140)+COUNTIF(Input!R$3:R$6,D140)+COUNTIF(Input!C$15:C$16,D140)+COUNTIF(Input!F$15:F$17,D140)+COUNTIF(Input!I$15:I$17,D140)+COUNTIF(Input!L$15:L$17,D140)+COUNTIF(Input!O$15:O$17,D140)+COUNTIF(Input!R$15:R$17,D140)</f>
        <v>0</v>
      </c>
    </row>
    <row r="141" spans="1:5" ht="14.25" customHeight="1">
      <c r="A141" s="173">
        <v>140</v>
      </c>
      <c r="B141" s="173" cm="1">
        <f t="array" ref="B141">COUNTIF(Input!B$3:B$10,A141)+COUNTIF(Input!E$3:E$10,A141)+COUNTIF(Input!H$3:H$10,A141)+COUNTIF(Input!K$3:K$10,A141)+COUNTIF(Input!N$3:N$10,A141)+COUNTIF(Input!Q$3:Q$10,A141)+COUNTIF(Input!B$15:B$20,A141)+COUNTIF(Input!E$15:E$20,A141)+COUNTIF(Input!H$15:H$20,A141)+COUNTIF(Input!K$15:K$20,A141)+COUNTIF(Input!N$15:N$20,A141)+COUNTIF(Input!Q$15:Q$20,A141)</f>
        <v>0</v>
      </c>
      <c r="C141" s="172"/>
      <c r="D141" s="173">
        <v>140</v>
      </c>
      <c r="E141" s="173" cm="1">
        <f t="array" ref="E141">COUNTIF(Input!C$3:C$6,D141)+COUNTIF(Input!F$3:F$6,D141)+COUNTIF(Input!I$3:I$6,D141)+COUNTIF(Input!L$3:L$6,D141)+COUNTIF(Input!O$3:O$6,D141)+COUNTIF(Input!R$3:R$6,D141)+COUNTIF(Input!C$15:C$16,D141)+COUNTIF(Input!F$15:F$17,D141)+COUNTIF(Input!I$15:I$17,D141)+COUNTIF(Input!L$15:L$17,D141)+COUNTIF(Input!O$15:O$17,D141)+COUNTIF(Input!R$15:R$17,D141)</f>
        <v>0</v>
      </c>
    </row>
    <row r="142" spans="1:5" ht="14.25" customHeight="1">
      <c r="A142" s="173">
        <v>141</v>
      </c>
      <c r="B142" s="173" cm="1">
        <f t="array" ref="B142">COUNTIF(Input!B$3:B$10,A142)+COUNTIF(Input!E$3:E$10,A142)+COUNTIF(Input!H$3:H$10,A142)+COUNTIF(Input!K$3:K$10,A142)+COUNTIF(Input!N$3:N$10,A142)+COUNTIF(Input!Q$3:Q$10,A142)+COUNTIF(Input!B$15:B$20,A142)+COUNTIF(Input!E$15:E$20,A142)+COUNTIF(Input!H$15:H$20,A142)+COUNTIF(Input!K$15:K$20,A142)+COUNTIF(Input!N$15:N$20,A142)+COUNTIF(Input!Q$15:Q$20,A142)</f>
        <v>0</v>
      </c>
      <c r="C142" s="172"/>
      <c r="D142" s="173">
        <v>141</v>
      </c>
      <c r="E142" s="173" cm="1">
        <f t="array" ref="E142">COUNTIF(Input!C$3:C$6,D142)+COUNTIF(Input!F$3:F$6,D142)+COUNTIF(Input!I$3:I$6,D142)+COUNTIF(Input!L$3:L$6,D142)+COUNTIF(Input!O$3:O$6,D142)+COUNTIF(Input!R$3:R$6,D142)+COUNTIF(Input!C$15:C$16,D142)+COUNTIF(Input!F$15:F$17,D142)+COUNTIF(Input!I$15:I$17,D142)+COUNTIF(Input!L$15:L$17,D142)+COUNTIF(Input!O$15:O$17,D142)+COUNTIF(Input!R$15:R$17,D142)</f>
        <v>0</v>
      </c>
    </row>
    <row r="143" spans="1:5" ht="14.25" customHeight="1">
      <c r="A143" s="173">
        <v>142</v>
      </c>
      <c r="B143" s="173" cm="1">
        <f t="array" ref="B143">COUNTIF(Input!B$3:B$10,A143)+COUNTIF(Input!E$3:E$10,A143)+COUNTIF(Input!H$3:H$10,A143)+COUNTIF(Input!K$3:K$10,A143)+COUNTIF(Input!N$3:N$10,A143)+COUNTIF(Input!Q$3:Q$10,A143)+COUNTIF(Input!B$15:B$20,A143)+COUNTIF(Input!E$15:E$20,A143)+COUNTIF(Input!H$15:H$20,A143)+COUNTIF(Input!K$15:K$20,A143)+COUNTIF(Input!N$15:N$20,A143)+COUNTIF(Input!Q$15:Q$20,A143)</f>
        <v>0</v>
      </c>
      <c r="C143" s="172"/>
      <c r="D143" s="173">
        <v>142</v>
      </c>
      <c r="E143" s="173" cm="1">
        <f t="array" ref="E143">COUNTIF(Input!C$3:C$6,D143)+COUNTIF(Input!F$3:F$6,D143)+COUNTIF(Input!I$3:I$6,D143)+COUNTIF(Input!L$3:L$6,D143)+COUNTIF(Input!O$3:O$6,D143)+COUNTIF(Input!R$3:R$6,D143)+COUNTIF(Input!C$15:C$16,D143)+COUNTIF(Input!F$15:F$17,D143)+COUNTIF(Input!I$15:I$17,D143)+COUNTIF(Input!L$15:L$17,D143)+COUNTIF(Input!O$15:O$17,D143)+COUNTIF(Input!R$15:R$17,D143)</f>
        <v>0</v>
      </c>
    </row>
    <row r="144" spans="1:5" ht="14.25" customHeight="1">
      <c r="A144" s="173">
        <v>143</v>
      </c>
      <c r="B144" s="173" cm="1">
        <f t="array" ref="B144">COUNTIF(Input!B$3:B$10,A144)+COUNTIF(Input!E$3:E$10,A144)+COUNTIF(Input!H$3:H$10,A144)+COUNTIF(Input!K$3:K$10,A144)+COUNTIF(Input!N$3:N$10,A144)+COUNTIF(Input!Q$3:Q$10,A144)+COUNTIF(Input!B$15:B$20,A144)+COUNTIF(Input!E$15:E$20,A144)+COUNTIF(Input!H$15:H$20,A144)+COUNTIF(Input!K$15:K$20,A144)+COUNTIF(Input!N$15:N$20,A144)+COUNTIF(Input!Q$15:Q$20,A144)</f>
        <v>0</v>
      </c>
      <c r="C144" s="172"/>
      <c r="D144" s="173">
        <v>143</v>
      </c>
      <c r="E144" s="173" cm="1">
        <f t="array" ref="E144">COUNTIF(Input!C$3:C$6,D144)+COUNTIF(Input!F$3:F$6,D144)+COUNTIF(Input!I$3:I$6,D144)+COUNTIF(Input!L$3:L$6,D144)+COUNTIF(Input!O$3:O$6,D144)+COUNTIF(Input!R$3:R$6,D144)+COUNTIF(Input!C$15:C$16,D144)+COUNTIF(Input!F$15:F$17,D144)+COUNTIF(Input!I$15:I$17,D144)+COUNTIF(Input!L$15:L$17,D144)+COUNTIF(Input!O$15:O$17,D144)+COUNTIF(Input!R$15:R$17,D144)</f>
        <v>0</v>
      </c>
    </row>
    <row r="145" spans="1:5" ht="14.25" customHeight="1">
      <c r="A145" s="173">
        <v>144</v>
      </c>
      <c r="B145" s="173" cm="1">
        <f t="array" ref="B145">COUNTIF(Input!B$3:B$10,A145)+COUNTIF(Input!E$3:E$10,A145)+COUNTIF(Input!H$3:H$10,A145)+COUNTIF(Input!K$3:K$10,A145)+COUNTIF(Input!N$3:N$10,A145)+COUNTIF(Input!Q$3:Q$10,A145)+COUNTIF(Input!B$15:B$20,A145)+COUNTIF(Input!E$15:E$20,A145)+COUNTIF(Input!H$15:H$20,A145)+COUNTIF(Input!K$15:K$20,A145)+COUNTIF(Input!N$15:N$20,A145)+COUNTIF(Input!Q$15:Q$20,A145)</f>
        <v>0</v>
      </c>
      <c r="C145" s="172"/>
      <c r="D145" s="173">
        <v>144</v>
      </c>
      <c r="E145" s="173" cm="1">
        <f t="array" ref="E145">COUNTIF(Input!C$3:C$6,D145)+COUNTIF(Input!F$3:F$6,D145)+COUNTIF(Input!I$3:I$6,D145)+COUNTIF(Input!L$3:L$6,D145)+COUNTIF(Input!O$3:O$6,D145)+COUNTIF(Input!R$3:R$6,D145)+COUNTIF(Input!C$15:C$16,D145)+COUNTIF(Input!F$15:F$17,D145)+COUNTIF(Input!I$15:I$17,D145)+COUNTIF(Input!L$15:L$17,D145)+COUNTIF(Input!O$15:O$17,D145)+COUNTIF(Input!R$15:R$17,D145)</f>
        <v>0</v>
      </c>
    </row>
    <row r="146" spans="1:5" ht="14.25" customHeight="1">
      <c r="A146" s="173">
        <v>145</v>
      </c>
      <c r="B146" s="173" cm="1">
        <f t="array" ref="B146">COUNTIF(Input!B$3:B$10,A146)+COUNTIF(Input!E$3:E$10,A146)+COUNTIF(Input!H$3:H$10,A146)+COUNTIF(Input!K$3:K$10,A146)+COUNTIF(Input!N$3:N$10,A146)+COUNTIF(Input!Q$3:Q$10,A146)+COUNTIF(Input!B$15:B$20,A146)+COUNTIF(Input!E$15:E$20,A146)+COUNTIF(Input!H$15:H$20,A146)+COUNTIF(Input!K$15:K$20,A146)+COUNTIF(Input!N$15:N$20,A146)+COUNTIF(Input!Q$15:Q$20,A146)</f>
        <v>0</v>
      </c>
      <c r="C146" s="172"/>
      <c r="D146" s="173">
        <v>145</v>
      </c>
      <c r="E146" s="173" cm="1">
        <f t="array" ref="E146">COUNTIF(Input!C$3:C$6,D146)+COUNTIF(Input!F$3:F$6,D146)+COUNTIF(Input!I$3:I$6,D146)+COUNTIF(Input!L$3:L$6,D146)+COUNTIF(Input!O$3:O$6,D146)+COUNTIF(Input!R$3:R$6,D146)+COUNTIF(Input!C$15:C$16,D146)+COUNTIF(Input!F$15:F$17,D146)+COUNTIF(Input!I$15:I$17,D146)+COUNTIF(Input!L$15:L$17,D146)+COUNTIF(Input!O$15:O$17,D146)+COUNTIF(Input!R$15:R$17,D146)</f>
        <v>0</v>
      </c>
    </row>
    <row r="147" spans="1:5" ht="14.25" customHeight="1">
      <c r="A147" s="173">
        <v>146</v>
      </c>
      <c r="B147" s="173" cm="1">
        <f t="array" ref="B147">COUNTIF(Input!B$3:B$10,A147)+COUNTIF(Input!E$3:E$10,A147)+COUNTIF(Input!H$3:H$10,A147)+COUNTIF(Input!K$3:K$10,A147)+COUNTIF(Input!N$3:N$10,A147)+COUNTIF(Input!Q$3:Q$10,A147)+COUNTIF(Input!B$15:B$20,A147)+COUNTIF(Input!E$15:E$20,A147)+COUNTIF(Input!H$15:H$20,A147)+COUNTIF(Input!K$15:K$20,A147)+COUNTIF(Input!N$15:N$20,A147)+COUNTIF(Input!Q$15:Q$20,A147)</f>
        <v>0</v>
      </c>
      <c r="C147" s="172"/>
      <c r="D147" s="173">
        <v>146</v>
      </c>
      <c r="E147" s="173" cm="1">
        <f t="array" ref="E147">COUNTIF(Input!C$3:C$6,D147)+COUNTIF(Input!F$3:F$6,D147)+COUNTIF(Input!I$3:I$6,D147)+COUNTIF(Input!L$3:L$6,D147)+COUNTIF(Input!O$3:O$6,D147)+COUNTIF(Input!R$3:R$6,D147)+COUNTIF(Input!C$15:C$16,D147)+COUNTIF(Input!F$15:F$17,D147)+COUNTIF(Input!I$15:I$17,D147)+COUNTIF(Input!L$15:L$17,D147)+COUNTIF(Input!O$15:O$17,D147)+COUNTIF(Input!R$15:R$17,D147)</f>
        <v>0</v>
      </c>
    </row>
    <row r="148" spans="1:5" ht="14.25" customHeight="1">
      <c r="A148" s="173">
        <v>147</v>
      </c>
      <c r="B148" s="173" cm="1">
        <f t="array" ref="B148">COUNTIF(Input!B$3:B$10,A148)+COUNTIF(Input!E$3:E$10,A148)+COUNTIF(Input!H$3:H$10,A148)+COUNTIF(Input!K$3:K$10,A148)+COUNTIF(Input!N$3:N$10,A148)+COUNTIF(Input!Q$3:Q$10,A148)+COUNTIF(Input!B$15:B$20,A148)+COUNTIF(Input!E$15:E$20,A148)+COUNTIF(Input!H$15:H$20,A148)+COUNTIF(Input!K$15:K$20,A148)+COUNTIF(Input!N$15:N$20,A148)+COUNTIF(Input!Q$15:Q$20,A148)</f>
        <v>0</v>
      </c>
      <c r="C148" s="172"/>
      <c r="D148" s="173">
        <v>147</v>
      </c>
      <c r="E148" s="173" cm="1">
        <f t="array" ref="E148">COUNTIF(Input!C$3:C$6,D148)+COUNTIF(Input!F$3:F$6,D148)+COUNTIF(Input!I$3:I$6,D148)+COUNTIF(Input!L$3:L$6,D148)+COUNTIF(Input!O$3:O$6,D148)+COUNTIF(Input!R$3:R$6,D148)+COUNTIF(Input!C$15:C$16,D148)+COUNTIF(Input!F$15:F$17,D148)+COUNTIF(Input!I$15:I$17,D148)+COUNTIF(Input!L$15:L$17,D148)+COUNTIF(Input!O$15:O$17,D148)+COUNTIF(Input!R$15:R$17,D148)</f>
        <v>0</v>
      </c>
    </row>
    <row r="149" spans="1:5" ht="14.25" customHeight="1">
      <c r="A149" s="173">
        <v>148</v>
      </c>
      <c r="B149" s="173" cm="1">
        <f t="array" ref="B149">COUNTIF(Input!B$3:B$10,A149)+COUNTIF(Input!E$3:E$10,A149)+COUNTIF(Input!H$3:H$10,A149)+COUNTIF(Input!K$3:K$10,A149)+COUNTIF(Input!N$3:N$10,A149)+COUNTIF(Input!Q$3:Q$10,A149)+COUNTIF(Input!B$15:B$20,A149)+COUNTIF(Input!E$15:E$20,A149)+COUNTIF(Input!H$15:H$20,A149)+COUNTIF(Input!K$15:K$20,A149)+COUNTIF(Input!N$15:N$20,A149)+COUNTIF(Input!Q$15:Q$20,A149)</f>
        <v>0</v>
      </c>
      <c r="C149" s="172"/>
      <c r="D149" s="173">
        <v>148</v>
      </c>
      <c r="E149" s="173" cm="1">
        <f t="array" ref="E149">COUNTIF(Input!C$3:C$6,D149)+COUNTIF(Input!F$3:F$6,D149)+COUNTIF(Input!I$3:I$6,D149)+COUNTIF(Input!L$3:L$6,D149)+COUNTIF(Input!O$3:O$6,D149)+COUNTIF(Input!R$3:R$6,D149)+COUNTIF(Input!C$15:C$16,D149)+COUNTIF(Input!F$15:F$17,D149)+COUNTIF(Input!I$15:I$17,D149)+COUNTIF(Input!L$15:L$17,D149)+COUNTIF(Input!O$15:O$17,D149)+COUNTIF(Input!R$15:R$17,D149)</f>
        <v>0</v>
      </c>
    </row>
    <row r="150" spans="1:5" ht="14.25" customHeight="1">
      <c r="A150" s="173">
        <v>149</v>
      </c>
      <c r="B150" s="173" cm="1">
        <f t="array" ref="B150">COUNTIF(Input!B$3:B$10,A150)+COUNTIF(Input!E$3:E$10,A150)+COUNTIF(Input!H$3:H$10,A150)+COUNTIF(Input!K$3:K$10,A150)+COUNTIF(Input!N$3:N$10,A150)+COUNTIF(Input!Q$3:Q$10,A150)+COUNTIF(Input!B$15:B$20,A150)+COUNTIF(Input!E$15:E$20,A150)+COUNTIF(Input!H$15:H$20,A150)+COUNTIF(Input!K$15:K$20,A150)+COUNTIF(Input!N$15:N$20,A150)+COUNTIF(Input!Q$15:Q$20,A150)</f>
        <v>0</v>
      </c>
      <c r="C150" s="172"/>
      <c r="D150" s="173">
        <v>149</v>
      </c>
      <c r="E150" s="173" cm="1">
        <f t="array" ref="E150">COUNTIF(Input!C$3:C$6,D150)+COUNTIF(Input!F$3:F$6,D150)+COUNTIF(Input!I$3:I$6,D150)+COUNTIF(Input!L$3:L$6,D150)+COUNTIF(Input!O$3:O$6,D150)+COUNTIF(Input!R$3:R$6,D150)+COUNTIF(Input!C$15:C$16,D150)+COUNTIF(Input!F$15:F$17,D150)+COUNTIF(Input!I$15:I$17,D150)+COUNTIF(Input!L$15:L$17,D150)+COUNTIF(Input!O$15:O$17,D150)+COUNTIF(Input!R$15:R$17,D150)</f>
        <v>0</v>
      </c>
    </row>
    <row r="151" spans="1:5" ht="14.25" customHeight="1">
      <c r="A151" s="173">
        <v>150</v>
      </c>
      <c r="B151" s="173" cm="1">
        <f t="array" ref="B151">COUNTIF(Input!B$3:B$10,A151)+COUNTIF(Input!E$3:E$10,A151)+COUNTIF(Input!H$3:H$10,A151)+COUNTIF(Input!K$3:K$10,A151)+COUNTIF(Input!N$3:N$10,A151)+COUNTIF(Input!Q$3:Q$10,A151)+COUNTIF(Input!B$15:B$20,A151)+COUNTIF(Input!E$15:E$20,A151)+COUNTIF(Input!H$15:H$20,A151)+COUNTIF(Input!K$15:K$20,A151)+COUNTIF(Input!N$15:N$20,A151)+COUNTIF(Input!Q$15:Q$20,A151)</f>
        <v>0</v>
      </c>
      <c r="C151" s="172"/>
      <c r="D151" s="173">
        <v>150</v>
      </c>
      <c r="E151" s="173" cm="1">
        <f t="array" ref="E151">COUNTIF(Input!C$3:C$6,D151)+COUNTIF(Input!F$3:F$6,D151)+COUNTIF(Input!I$3:I$6,D151)+COUNTIF(Input!L$3:L$6,D151)+COUNTIF(Input!O$3:O$6,D151)+COUNTIF(Input!R$3:R$6,D151)+COUNTIF(Input!C$15:C$16,D151)+COUNTIF(Input!F$15:F$17,D151)+COUNTIF(Input!I$15:I$17,D151)+COUNTIF(Input!L$15:L$17,D151)+COUNTIF(Input!O$15:O$17,D151)+COUNTIF(Input!R$15:R$17,D151)</f>
        <v>0</v>
      </c>
    </row>
    <row r="152" spans="1:5" ht="14.25" customHeight="1">
      <c r="A152" s="173">
        <v>151</v>
      </c>
      <c r="B152" s="173" cm="1">
        <f t="array" ref="B152">COUNTIF(Input!B$3:B$10,A152)+COUNTIF(Input!E$3:E$10,A152)+COUNTIF(Input!H$3:H$10,A152)+COUNTIF(Input!K$3:K$10,A152)+COUNTIF(Input!N$3:N$10,A152)+COUNTIF(Input!Q$3:Q$10,A152)+COUNTIF(Input!B$15:B$20,A152)+COUNTIF(Input!E$15:E$20,A152)+COUNTIF(Input!H$15:H$20,A152)+COUNTIF(Input!K$15:K$20,A152)+COUNTIF(Input!N$15:N$20,A152)+COUNTIF(Input!Q$15:Q$20,A152)</f>
        <v>0</v>
      </c>
      <c r="C152" s="172"/>
      <c r="D152" s="173">
        <v>151</v>
      </c>
      <c r="E152" s="173" cm="1">
        <f t="array" ref="E152">COUNTIF(Input!C$3:C$6,D152)+COUNTIF(Input!F$3:F$6,D152)+COUNTIF(Input!I$3:I$6,D152)+COUNTIF(Input!L$3:L$6,D152)+COUNTIF(Input!O$3:O$6,D152)+COUNTIF(Input!R$3:R$6,D152)+COUNTIF(Input!C$15:C$16,D152)+COUNTIF(Input!F$15:F$17,D152)+COUNTIF(Input!I$15:I$17,D152)+COUNTIF(Input!L$15:L$17,D152)+COUNTIF(Input!O$15:O$17,D152)+COUNTIF(Input!R$15:R$17,D152)</f>
        <v>0</v>
      </c>
    </row>
    <row r="153" spans="1:5" ht="14.25" customHeight="1">
      <c r="A153" s="173">
        <v>152</v>
      </c>
      <c r="B153" s="173" cm="1">
        <f t="array" ref="B153">COUNTIF(Input!B$3:B$10,A153)+COUNTIF(Input!E$3:E$10,A153)+COUNTIF(Input!H$3:H$10,A153)+COUNTIF(Input!K$3:K$10,A153)+COUNTIF(Input!N$3:N$10,A153)+COUNTIF(Input!Q$3:Q$10,A153)+COUNTIF(Input!B$15:B$20,A153)+COUNTIF(Input!E$15:E$20,A153)+COUNTIF(Input!H$15:H$20,A153)+COUNTIF(Input!K$15:K$20,A153)+COUNTIF(Input!N$15:N$20,A153)+COUNTIF(Input!Q$15:Q$20,A153)</f>
        <v>0</v>
      </c>
      <c r="C153" s="172"/>
      <c r="D153" s="173">
        <v>152</v>
      </c>
      <c r="E153" s="173" cm="1">
        <f t="array" ref="E153">COUNTIF(Input!C$3:C$6,D153)+COUNTIF(Input!F$3:F$6,D153)+COUNTIF(Input!I$3:I$6,D153)+COUNTIF(Input!L$3:L$6,D153)+COUNTIF(Input!O$3:O$6,D153)+COUNTIF(Input!R$3:R$6,D153)+COUNTIF(Input!C$15:C$16,D153)+COUNTIF(Input!F$15:F$17,D153)+COUNTIF(Input!I$15:I$17,D153)+COUNTIF(Input!L$15:L$17,D153)+COUNTIF(Input!O$15:O$17,D153)+COUNTIF(Input!R$15:R$17,D153)</f>
        <v>0</v>
      </c>
    </row>
    <row r="154" spans="1:5" ht="14.25" customHeight="1">
      <c r="A154" s="173">
        <v>153</v>
      </c>
      <c r="B154" s="173" cm="1">
        <f t="array" ref="B154">COUNTIF(Input!B$3:B$10,A154)+COUNTIF(Input!E$3:E$10,A154)+COUNTIF(Input!H$3:H$10,A154)+COUNTIF(Input!K$3:K$10,A154)+COUNTIF(Input!N$3:N$10,A154)+COUNTIF(Input!Q$3:Q$10,A154)+COUNTIF(Input!B$15:B$20,A154)+COUNTIF(Input!E$15:E$20,A154)+COUNTIF(Input!H$15:H$20,A154)+COUNTIF(Input!K$15:K$20,A154)+COUNTIF(Input!N$15:N$20,A154)+COUNTIF(Input!Q$15:Q$20,A154)</f>
        <v>0</v>
      </c>
      <c r="C154" s="172"/>
      <c r="D154" s="173">
        <v>153</v>
      </c>
      <c r="E154" s="173" cm="1">
        <f t="array" ref="E154">COUNTIF(Input!C$3:C$6,D154)+COUNTIF(Input!F$3:F$6,D154)+COUNTIF(Input!I$3:I$6,D154)+COUNTIF(Input!L$3:L$6,D154)+COUNTIF(Input!O$3:O$6,D154)+COUNTIF(Input!R$3:R$6,D154)+COUNTIF(Input!C$15:C$16,D154)+COUNTIF(Input!F$15:F$17,D154)+COUNTIF(Input!I$15:I$17,D154)+COUNTIF(Input!L$15:L$17,D154)+COUNTIF(Input!O$15:O$17,D154)+COUNTIF(Input!R$15:R$17,D154)</f>
        <v>0</v>
      </c>
    </row>
    <row r="155" spans="1:5" ht="14.25" customHeight="1">
      <c r="A155" s="173">
        <v>154</v>
      </c>
      <c r="B155" s="173" cm="1">
        <f t="array" ref="B155">COUNTIF(Input!B$3:B$10,A155)+COUNTIF(Input!E$3:E$10,A155)+COUNTIF(Input!H$3:H$10,A155)+COUNTIF(Input!K$3:K$10,A155)+COUNTIF(Input!N$3:N$10,A155)+COUNTIF(Input!Q$3:Q$10,A155)+COUNTIF(Input!B$15:B$20,A155)+COUNTIF(Input!E$15:E$20,A155)+COUNTIF(Input!H$15:H$20,A155)+COUNTIF(Input!K$15:K$20,A155)+COUNTIF(Input!N$15:N$20,A155)+COUNTIF(Input!Q$15:Q$20,A155)</f>
        <v>0</v>
      </c>
      <c r="C155" s="172"/>
      <c r="D155" s="173">
        <v>154</v>
      </c>
      <c r="E155" s="173" cm="1">
        <f t="array" ref="E155">COUNTIF(Input!C$3:C$6,D155)+COUNTIF(Input!F$3:F$6,D155)+COUNTIF(Input!I$3:I$6,D155)+COUNTIF(Input!L$3:L$6,D155)+COUNTIF(Input!O$3:O$6,D155)+COUNTIF(Input!R$3:R$6,D155)+COUNTIF(Input!C$15:C$16,D155)+COUNTIF(Input!F$15:F$17,D155)+COUNTIF(Input!I$15:I$17,D155)+COUNTIF(Input!L$15:L$17,D155)+COUNTIF(Input!O$15:O$17,D155)+COUNTIF(Input!R$15:R$17,D155)</f>
        <v>0</v>
      </c>
    </row>
    <row r="156" spans="1:5" ht="14.25" customHeight="1">
      <c r="A156" s="173">
        <v>155</v>
      </c>
      <c r="B156" s="173" cm="1">
        <f t="array" ref="B156">COUNTIF(Input!B$3:B$10,A156)+COUNTIF(Input!E$3:E$10,A156)+COUNTIF(Input!H$3:H$10,A156)+COUNTIF(Input!K$3:K$10,A156)+COUNTIF(Input!N$3:N$10,A156)+COUNTIF(Input!Q$3:Q$10,A156)+COUNTIF(Input!B$15:B$20,A156)+COUNTIF(Input!E$15:E$20,A156)+COUNTIF(Input!H$15:H$20,A156)+COUNTIF(Input!K$15:K$20,A156)+COUNTIF(Input!N$15:N$20,A156)+COUNTIF(Input!Q$15:Q$20,A156)</f>
        <v>0</v>
      </c>
      <c r="C156" s="172"/>
      <c r="D156" s="173">
        <v>155</v>
      </c>
      <c r="E156" s="173" cm="1">
        <f t="array" ref="E156">COUNTIF(Input!C$3:C$6,D156)+COUNTIF(Input!F$3:F$6,D156)+COUNTIF(Input!I$3:I$6,D156)+COUNTIF(Input!L$3:L$6,D156)+COUNTIF(Input!O$3:O$6,D156)+COUNTIF(Input!R$3:R$6,D156)+COUNTIF(Input!C$15:C$16,D156)+COUNTIF(Input!F$15:F$17,D156)+COUNTIF(Input!I$15:I$17,D156)+COUNTIF(Input!L$15:L$17,D156)+COUNTIF(Input!O$15:O$17,D156)+COUNTIF(Input!R$15:R$17,D156)</f>
        <v>0</v>
      </c>
    </row>
    <row r="157" spans="1:5" ht="14.25" customHeight="1">
      <c r="A157" s="173">
        <v>156</v>
      </c>
      <c r="B157" s="173" cm="1">
        <f t="array" ref="B157">COUNTIF(Input!B$3:B$10,A157)+COUNTIF(Input!E$3:E$10,A157)+COUNTIF(Input!H$3:H$10,A157)+COUNTIF(Input!K$3:K$10,A157)+COUNTIF(Input!N$3:N$10,A157)+COUNTIF(Input!Q$3:Q$10,A157)+COUNTIF(Input!B$15:B$20,A157)+COUNTIF(Input!E$15:E$20,A157)+COUNTIF(Input!H$15:H$20,A157)+COUNTIF(Input!K$15:K$20,A157)+COUNTIF(Input!N$15:N$20,A157)+COUNTIF(Input!Q$15:Q$20,A157)</f>
        <v>0</v>
      </c>
      <c r="C157" s="172"/>
      <c r="D157" s="173">
        <v>156</v>
      </c>
      <c r="E157" s="173" cm="1">
        <f t="array" ref="E157">COUNTIF(Input!C$3:C$6,D157)+COUNTIF(Input!F$3:F$6,D157)+COUNTIF(Input!I$3:I$6,D157)+COUNTIF(Input!L$3:L$6,D157)+COUNTIF(Input!O$3:O$6,D157)+COUNTIF(Input!R$3:R$6,D157)+COUNTIF(Input!C$15:C$16,D157)+COUNTIF(Input!F$15:F$17,D157)+COUNTIF(Input!I$15:I$17,D157)+COUNTIF(Input!L$15:L$17,D157)+COUNTIF(Input!O$15:O$17,D157)+COUNTIF(Input!R$15:R$17,D157)</f>
        <v>0</v>
      </c>
    </row>
    <row r="158" spans="1:5" ht="14.25" customHeight="1">
      <c r="A158" s="173">
        <v>157</v>
      </c>
      <c r="B158" s="173" cm="1">
        <f t="array" ref="B158">COUNTIF(Input!B$3:B$10,A158)+COUNTIF(Input!E$3:E$10,A158)+COUNTIF(Input!H$3:H$10,A158)+COUNTIF(Input!K$3:K$10,A158)+COUNTIF(Input!N$3:N$10,A158)+COUNTIF(Input!Q$3:Q$10,A158)+COUNTIF(Input!B$15:B$20,A158)+COUNTIF(Input!E$15:E$20,A158)+COUNTIF(Input!H$15:H$20,A158)+COUNTIF(Input!K$15:K$20,A158)+COUNTIF(Input!N$15:N$20,A158)+COUNTIF(Input!Q$15:Q$20,A158)</f>
        <v>0</v>
      </c>
      <c r="C158" s="172"/>
      <c r="D158" s="173">
        <v>157</v>
      </c>
      <c r="E158" s="173" cm="1">
        <f t="array" ref="E158">COUNTIF(Input!C$3:C$6,D158)+COUNTIF(Input!F$3:F$6,D158)+COUNTIF(Input!I$3:I$6,D158)+COUNTIF(Input!L$3:L$6,D158)+COUNTIF(Input!O$3:O$6,D158)+COUNTIF(Input!R$3:R$6,D158)+COUNTIF(Input!C$15:C$16,D158)+COUNTIF(Input!F$15:F$17,D158)+COUNTIF(Input!I$15:I$17,D158)+COUNTIF(Input!L$15:L$17,D158)+COUNTIF(Input!O$15:O$17,D158)+COUNTIF(Input!R$15:R$17,D158)</f>
        <v>0</v>
      </c>
    </row>
    <row r="159" spans="1:5" ht="14.25" customHeight="1">
      <c r="A159" s="173">
        <v>158</v>
      </c>
      <c r="B159" s="173" cm="1">
        <f t="array" ref="B159">COUNTIF(Input!B$3:B$10,A159)+COUNTIF(Input!E$3:E$10,A159)+COUNTIF(Input!H$3:H$10,A159)+COUNTIF(Input!K$3:K$10,A159)+COUNTIF(Input!N$3:N$10,A159)+COUNTIF(Input!Q$3:Q$10,A159)+COUNTIF(Input!B$15:B$20,A159)+COUNTIF(Input!E$15:E$20,A159)+COUNTIF(Input!H$15:H$20,A159)+COUNTIF(Input!K$15:K$20,A159)+COUNTIF(Input!N$15:N$20,A159)+COUNTIF(Input!Q$15:Q$20,A159)</f>
        <v>0</v>
      </c>
      <c r="C159" s="172"/>
      <c r="D159" s="173">
        <v>158</v>
      </c>
      <c r="E159" s="173" cm="1">
        <f t="array" ref="E159">COUNTIF(Input!C$3:C$6,D159)+COUNTIF(Input!F$3:F$6,D159)+COUNTIF(Input!I$3:I$6,D159)+COUNTIF(Input!L$3:L$6,D159)+COUNTIF(Input!O$3:O$6,D159)+COUNTIF(Input!R$3:R$6,D159)+COUNTIF(Input!C$15:C$16,D159)+COUNTIF(Input!F$15:F$17,D159)+COUNTIF(Input!I$15:I$17,D159)+COUNTIF(Input!L$15:L$17,D159)+COUNTIF(Input!O$15:O$17,D159)+COUNTIF(Input!R$15:R$17,D159)</f>
        <v>0</v>
      </c>
    </row>
    <row r="160" spans="1:5" ht="14.25" customHeight="1">
      <c r="A160" s="173">
        <v>159</v>
      </c>
      <c r="B160" s="173" cm="1">
        <f t="array" ref="B160">COUNTIF(Input!B$3:B$10,A160)+COUNTIF(Input!E$3:E$10,A160)+COUNTIF(Input!H$3:H$10,A160)+COUNTIF(Input!K$3:K$10,A160)+COUNTIF(Input!N$3:N$10,A160)+COUNTIF(Input!Q$3:Q$10,A160)+COUNTIF(Input!B$15:B$20,A160)+COUNTIF(Input!E$15:E$20,A160)+COUNTIF(Input!H$15:H$20,A160)+COUNTIF(Input!K$15:K$20,A160)+COUNTIF(Input!N$15:N$20,A160)+COUNTIF(Input!Q$15:Q$20,A160)</f>
        <v>0</v>
      </c>
      <c r="C160" s="172"/>
      <c r="D160" s="173">
        <v>159</v>
      </c>
      <c r="E160" s="173" cm="1">
        <f t="array" ref="E160">COUNTIF(Input!C$3:C$6,D160)+COUNTIF(Input!F$3:F$6,D160)+COUNTIF(Input!I$3:I$6,D160)+COUNTIF(Input!L$3:L$6,D160)+COUNTIF(Input!O$3:O$6,D160)+COUNTIF(Input!R$3:R$6,D160)+COUNTIF(Input!C$15:C$16,D160)+COUNTIF(Input!F$15:F$17,D160)+COUNTIF(Input!I$15:I$17,D160)+COUNTIF(Input!L$15:L$17,D160)+COUNTIF(Input!O$15:O$17,D160)+COUNTIF(Input!R$15:R$17,D160)</f>
        <v>0</v>
      </c>
    </row>
    <row r="161" spans="1:5" ht="14.25" customHeight="1">
      <c r="A161" s="173">
        <v>160</v>
      </c>
      <c r="B161" s="173" cm="1">
        <f t="array" ref="B161">COUNTIF(Input!B$3:B$10,A161)+COUNTIF(Input!E$3:E$10,A161)+COUNTIF(Input!H$3:H$10,A161)+COUNTIF(Input!K$3:K$10,A161)+COUNTIF(Input!N$3:N$10,A161)+COUNTIF(Input!Q$3:Q$10,A161)+COUNTIF(Input!B$15:B$20,A161)+COUNTIF(Input!E$15:E$20,A161)+COUNTIF(Input!H$15:H$20,A161)+COUNTIF(Input!K$15:K$20,A161)+COUNTIF(Input!N$15:N$20,A161)+COUNTIF(Input!Q$15:Q$20,A161)</f>
        <v>0</v>
      </c>
      <c r="C161" s="172"/>
      <c r="D161" s="173">
        <v>160</v>
      </c>
      <c r="E161" s="173" cm="1">
        <f t="array" ref="E161">COUNTIF(Input!C$3:C$6,D161)+COUNTIF(Input!F$3:F$6,D161)+COUNTIF(Input!I$3:I$6,D161)+COUNTIF(Input!L$3:L$6,D161)+COUNTIF(Input!O$3:O$6,D161)+COUNTIF(Input!R$3:R$6,D161)+COUNTIF(Input!C$15:C$16,D161)+COUNTIF(Input!F$15:F$17,D161)+COUNTIF(Input!I$15:I$17,D161)+COUNTIF(Input!L$15:L$17,D161)+COUNTIF(Input!O$15:O$17,D161)+COUNTIF(Input!R$15:R$17,D161)</f>
        <v>0</v>
      </c>
    </row>
    <row r="162" spans="1:5" ht="14.25" customHeight="1">
      <c r="A162" s="173">
        <v>161</v>
      </c>
      <c r="B162" s="173" cm="1">
        <f t="array" ref="B162">COUNTIF(Input!B$3:B$10,A162)+COUNTIF(Input!E$3:E$10,A162)+COUNTIF(Input!H$3:H$10,A162)+COUNTIF(Input!K$3:K$10,A162)+COUNTIF(Input!N$3:N$10,A162)+COUNTIF(Input!Q$3:Q$10,A162)+COUNTIF(Input!B$15:B$20,A162)+COUNTIF(Input!E$15:E$20,A162)+COUNTIF(Input!H$15:H$20,A162)+COUNTIF(Input!K$15:K$20,A162)+COUNTIF(Input!N$15:N$20,A162)+COUNTIF(Input!Q$15:Q$20,A162)</f>
        <v>0</v>
      </c>
      <c r="C162" s="172"/>
      <c r="D162" s="173">
        <v>161</v>
      </c>
      <c r="E162" s="173" cm="1">
        <f t="array" ref="E162">COUNTIF(Input!C$3:C$6,D162)+COUNTIF(Input!F$3:F$6,D162)+COUNTIF(Input!I$3:I$6,D162)+COUNTIF(Input!L$3:L$6,D162)+COUNTIF(Input!O$3:O$6,D162)+COUNTIF(Input!R$3:R$6,D162)+COUNTIF(Input!C$15:C$16,D162)+COUNTIF(Input!F$15:F$17,D162)+COUNTIF(Input!I$15:I$17,D162)+COUNTIF(Input!L$15:L$17,D162)+COUNTIF(Input!O$15:O$17,D162)+COUNTIF(Input!R$15:R$17,D162)</f>
        <v>0</v>
      </c>
    </row>
    <row r="163" spans="1:5" ht="14.25" customHeight="1">
      <c r="A163" s="173">
        <v>162</v>
      </c>
      <c r="B163" s="173" cm="1">
        <f t="array" ref="B163">COUNTIF(Input!B$3:B$10,A163)+COUNTIF(Input!E$3:E$10,A163)+COUNTIF(Input!H$3:H$10,A163)+COUNTIF(Input!K$3:K$10,A163)+COUNTIF(Input!N$3:N$10,A163)+COUNTIF(Input!Q$3:Q$10,A163)+COUNTIF(Input!B$15:B$20,A163)+COUNTIF(Input!E$15:E$20,A163)+COUNTIF(Input!H$15:H$20,A163)+COUNTIF(Input!K$15:K$20,A163)+COUNTIF(Input!N$15:N$20,A163)+COUNTIF(Input!Q$15:Q$20,A163)</f>
        <v>0</v>
      </c>
      <c r="C163" s="172"/>
      <c r="D163" s="173">
        <v>162</v>
      </c>
      <c r="E163" s="173" cm="1">
        <f t="array" ref="E163">COUNTIF(Input!C$3:C$6,D163)+COUNTIF(Input!F$3:F$6,D163)+COUNTIF(Input!I$3:I$6,D163)+COUNTIF(Input!L$3:L$6,D163)+COUNTIF(Input!O$3:O$6,D163)+COUNTIF(Input!R$3:R$6,D163)+COUNTIF(Input!C$15:C$16,D163)+COUNTIF(Input!F$15:F$17,D163)+COUNTIF(Input!I$15:I$17,D163)+COUNTIF(Input!L$15:L$17,D163)+COUNTIF(Input!O$15:O$17,D163)+COUNTIF(Input!R$15:R$17,D163)</f>
        <v>0</v>
      </c>
    </row>
    <row r="164" spans="1:5" ht="14.25" customHeight="1">
      <c r="A164" s="173">
        <v>163</v>
      </c>
      <c r="B164" s="173" cm="1">
        <f t="array" ref="B164">COUNTIF(Input!B$3:B$10,A164)+COUNTIF(Input!E$3:E$10,A164)+COUNTIF(Input!H$3:H$10,A164)+COUNTIF(Input!K$3:K$10,A164)+COUNTIF(Input!N$3:N$10,A164)+COUNTIF(Input!Q$3:Q$10,A164)+COUNTIF(Input!B$15:B$20,A164)+COUNTIF(Input!E$15:E$20,A164)+COUNTIF(Input!H$15:H$20,A164)+COUNTIF(Input!K$15:K$20,A164)+COUNTIF(Input!N$15:N$20,A164)+COUNTIF(Input!Q$15:Q$20,A164)</f>
        <v>0</v>
      </c>
      <c r="C164" s="172"/>
      <c r="D164" s="173">
        <v>163</v>
      </c>
      <c r="E164" s="173" cm="1">
        <f t="array" ref="E164">COUNTIF(Input!C$3:C$6,D164)+COUNTIF(Input!F$3:F$6,D164)+COUNTIF(Input!I$3:I$6,D164)+COUNTIF(Input!L$3:L$6,D164)+COUNTIF(Input!O$3:O$6,D164)+COUNTIF(Input!R$3:R$6,D164)+COUNTIF(Input!C$15:C$16,D164)+COUNTIF(Input!F$15:F$17,D164)+COUNTIF(Input!I$15:I$17,D164)+COUNTIF(Input!L$15:L$17,D164)+COUNTIF(Input!O$15:O$17,D164)+COUNTIF(Input!R$15:R$17,D164)</f>
        <v>0</v>
      </c>
    </row>
    <row r="165" spans="1:5" ht="14.25" customHeight="1">
      <c r="A165" s="173">
        <v>164</v>
      </c>
      <c r="B165" s="173" cm="1">
        <f t="array" ref="B165">COUNTIF(Input!B$3:B$10,A165)+COUNTIF(Input!E$3:E$10,A165)+COUNTIF(Input!H$3:H$10,A165)+COUNTIF(Input!K$3:K$10,A165)+COUNTIF(Input!N$3:N$10,A165)+COUNTIF(Input!Q$3:Q$10,A165)+COUNTIF(Input!B$15:B$20,A165)+COUNTIF(Input!E$15:E$20,A165)+COUNTIF(Input!H$15:H$20,A165)+COUNTIF(Input!K$15:K$20,A165)+COUNTIF(Input!N$15:N$20,A165)+COUNTIF(Input!Q$15:Q$20,A165)</f>
        <v>0</v>
      </c>
      <c r="C165" s="172"/>
      <c r="D165" s="173">
        <v>164</v>
      </c>
      <c r="E165" s="173" cm="1">
        <f t="array" ref="E165">COUNTIF(Input!C$3:C$6,D165)+COUNTIF(Input!F$3:F$6,D165)+COUNTIF(Input!I$3:I$6,D165)+COUNTIF(Input!L$3:L$6,D165)+COUNTIF(Input!O$3:O$6,D165)+COUNTIF(Input!R$3:R$6,D165)+COUNTIF(Input!C$15:C$16,D165)+COUNTIF(Input!F$15:F$17,D165)+COUNTIF(Input!I$15:I$17,D165)+COUNTIF(Input!L$15:L$17,D165)+COUNTIF(Input!O$15:O$17,D165)+COUNTIF(Input!R$15:R$17,D165)</f>
        <v>0</v>
      </c>
    </row>
    <row r="166" spans="1:5" ht="14.25" customHeight="1">
      <c r="A166" s="173">
        <v>165</v>
      </c>
      <c r="B166" s="173" cm="1">
        <f t="array" ref="B166">COUNTIF(Input!B$3:B$10,A166)+COUNTIF(Input!E$3:E$10,A166)+COUNTIF(Input!H$3:H$10,A166)+COUNTIF(Input!K$3:K$10,A166)+COUNTIF(Input!N$3:N$10,A166)+COUNTIF(Input!Q$3:Q$10,A166)+COUNTIF(Input!B$15:B$20,A166)+COUNTIF(Input!E$15:E$20,A166)+COUNTIF(Input!H$15:H$20,A166)+COUNTIF(Input!K$15:K$20,A166)+COUNTIF(Input!N$15:N$20,A166)+COUNTIF(Input!Q$15:Q$20,A166)</f>
        <v>0</v>
      </c>
      <c r="C166" s="172"/>
      <c r="D166" s="173">
        <v>165</v>
      </c>
      <c r="E166" s="173" cm="1">
        <f t="array" ref="E166">COUNTIF(Input!C$3:C$6,D166)+COUNTIF(Input!F$3:F$6,D166)+COUNTIF(Input!I$3:I$6,D166)+COUNTIF(Input!L$3:L$6,D166)+COUNTIF(Input!O$3:O$6,D166)+COUNTIF(Input!R$3:R$6,D166)+COUNTIF(Input!C$15:C$16,D166)+COUNTIF(Input!F$15:F$17,D166)+COUNTIF(Input!I$15:I$17,D166)+COUNTIF(Input!L$15:L$17,D166)+COUNTIF(Input!O$15:O$17,D166)+COUNTIF(Input!R$15:R$17,D166)</f>
        <v>0</v>
      </c>
    </row>
    <row r="167" spans="1:5" ht="14.25" customHeight="1">
      <c r="A167" s="173">
        <v>166</v>
      </c>
      <c r="B167" s="173" cm="1">
        <f t="array" ref="B167">COUNTIF(Input!B$3:B$10,A167)+COUNTIF(Input!E$3:E$10,A167)+COUNTIF(Input!H$3:H$10,A167)+COUNTIF(Input!K$3:K$10,A167)+COUNTIF(Input!N$3:N$10,A167)+COUNTIF(Input!Q$3:Q$10,A167)+COUNTIF(Input!B$15:B$20,A167)+COUNTIF(Input!E$15:E$20,A167)+COUNTIF(Input!H$15:H$20,A167)+COUNTIF(Input!K$15:K$20,A167)+COUNTIF(Input!N$15:N$20,A167)+COUNTIF(Input!Q$15:Q$20,A167)</f>
        <v>0</v>
      </c>
      <c r="C167" s="172"/>
      <c r="D167" s="173">
        <v>166</v>
      </c>
      <c r="E167" s="173" cm="1">
        <f t="array" ref="E167">COUNTIF(Input!C$3:C$6,D167)+COUNTIF(Input!F$3:F$6,D167)+COUNTIF(Input!I$3:I$6,D167)+COUNTIF(Input!L$3:L$6,D167)+COUNTIF(Input!O$3:O$6,D167)+COUNTIF(Input!R$3:R$6,D167)+COUNTIF(Input!C$15:C$16,D167)+COUNTIF(Input!F$15:F$17,D167)+COUNTIF(Input!I$15:I$17,D167)+COUNTIF(Input!L$15:L$17,D167)+COUNTIF(Input!O$15:O$17,D167)+COUNTIF(Input!R$15:R$17,D167)</f>
        <v>0</v>
      </c>
    </row>
    <row r="168" spans="1:5" ht="14.25" customHeight="1">
      <c r="A168" s="173">
        <v>167</v>
      </c>
      <c r="B168" s="173" cm="1">
        <f t="array" ref="B168">COUNTIF(Input!B$3:B$10,A168)+COUNTIF(Input!E$3:E$10,A168)+COUNTIF(Input!H$3:H$10,A168)+COUNTIF(Input!K$3:K$10,A168)+COUNTIF(Input!N$3:N$10,A168)+COUNTIF(Input!Q$3:Q$10,A168)+COUNTIF(Input!B$15:B$20,A168)+COUNTIF(Input!E$15:E$20,A168)+COUNTIF(Input!H$15:H$20,A168)+COUNTIF(Input!K$15:K$20,A168)+COUNTIF(Input!N$15:N$20,A168)+COUNTIF(Input!Q$15:Q$20,A168)</f>
        <v>0</v>
      </c>
      <c r="C168" s="172"/>
      <c r="D168" s="173">
        <v>167</v>
      </c>
      <c r="E168" s="173" cm="1">
        <f t="array" ref="E168">COUNTIF(Input!C$3:C$6,D168)+COUNTIF(Input!F$3:F$6,D168)+COUNTIF(Input!I$3:I$6,D168)+COUNTIF(Input!L$3:L$6,D168)+COUNTIF(Input!O$3:O$6,D168)+COUNTIF(Input!R$3:R$6,D168)+COUNTIF(Input!C$15:C$16,D168)+COUNTIF(Input!F$15:F$17,D168)+COUNTIF(Input!I$15:I$17,D168)+COUNTIF(Input!L$15:L$17,D168)+COUNTIF(Input!O$15:O$17,D168)+COUNTIF(Input!R$15:R$17,D168)</f>
        <v>0</v>
      </c>
    </row>
    <row r="169" spans="1:5" ht="14.25" customHeight="1">
      <c r="A169" s="173">
        <v>168</v>
      </c>
      <c r="B169" s="173" cm="1">
        <f t="array" ref="B169">COUNTIF(Input!B$3:B$10,A169)+COUNTIF(Input!E$3:E$10,A169)+COUNTIF(Input!H$3:H$10,A169)+COUNTIF(Input!K$3:K$10,A169)+COUNTIF(Input!N$3:N$10,A169)+COUNTIF(Input!Q$3:Q$10,A169)+COUNTIF(Input!B$15:B$20,A169)+COUNTIF(Input!E$15:E$20,A169)+COUNTIF(Input!H$15:H$20,A169)+COUNTIF(Input!K$15:K$20,A169)+COUNTIF(Input!N$15:N$20,A169)+COUNTIF(Input!Q$15:Q$20,A169)</f>
        <v>0</v>
      </c>
      <c r="C169" s="172"/>
      <c r="D169" s="173">
        <v>168</v>
      </c>
      <c r="E169" s="173" cm="1">
        <f t="array" ref="E169">COUNTIF(Input!C$3:C$6,D169)+COUNTIF(Input!F$3:F$6,D169)+COUNTIF(Input!I$3:I$6,D169)+COUNTIF(Input!L$3:L$6,D169)+COUNTIF(Input!O$3:O$6,D169)+COUNTIF(Input!R$3:R$6,D169)+COUNTIF(Input!C$15:C$16,D169)+COUNTIF(Input!F$15:F$17,D169)+COUNTIF(Input!I$15:I$17,D169)+COUNTIF(Input!L$15:L$17,D169)+COUNTIF(Input!O$15:O$17,D169)+COUNTIF(Input!R$15:R$17,D169)</f>
        <v>0</v>
      </c>
    </row>
    <row r="170" spans="1:5" ht="14.25" customHeight="1">
      <c r="A170" s="173">
        <v>169</v>
      </c>
      <c r="B170" s="173" cm="1">
        <f t="array" ref="B170">COUNTIF(Input!B$3:B$10,A170)+COUNTIF(Input!E$3:E$10,A170)+COUNTIF(Input!H$3:H$10,A170)+COUNTIF(Input!K$3:K$10,A170)+COUNTIF(Input!N$3:N$10,A170)+COUNTIF(Input!Q$3:Q$10,A170)+COUNTIF(Input!B$15:B$20,A170)+COUNTIF(Input!E$15:E$20,A170)+COUNTIF(Input!H$15:H$20,A170)+COUNTIF(Input!K$15:K$20,A170)+COUNTIF(Input!N$15:N$20,A170)+COUNTIF(Input!Q$15:Q$20,A170)</f>
        <v>0</v>
      </c>
      <c r="C170" s="172"/>
      <c r="D170" s="173">
        <v>169</v>
      </c>
      <c r="E170" s="173" cm="1">
        <f t="array" ref="E170">COUNTIF(Input!C$3:C$6,D170)+COUNTIF(Input!F$3:F$6,D170)+COUNTIF(Input!I$3:I$6,D170)+COUNTIF(Input!L$3:L$6,D170)+COUNTIF(Input!O$3:O$6,D170)+COUNTIF(Input!R$3:R$6,D170)+COUNTIF(Input!C$15:C$16,D170)+COUNTIF(Input!F$15:F$17,D170)+COUNTIF(Input!I$15:I$17,D170)+COUNTIF(Input!L$15:L$17,D170)+COUNTIF(Input!O$15:O$17,D170)+COUNTIF(Input!R$15:R$17,D170)</f>
        <v>0</v>
      </c>
    </row>
    <row r="171" spans="1:5" ht="14.25" customHeight="1">
      <c r="A171" s="173">
        <v>170</v>
      </c>
      <c r="B171" s="173" cm="1">
        <f t="array" ref="B171">COUNTIF(Input!B$3:B$10,A171)+COUNTIF(Input!E$3:E$10,A171)+COUNTIF(Input!H$3:H$10,A171)+COUNTIF(Input!K$3:K$10,A171)+COUNTIF(Input!N$3:N$10,A171)+COUNTIF(Input!Q$3:Q$10,A171)+COUNTIF(Input!B$15:B$20,A171)+COUNTIF(Input!E$15:E$20,A171)+COUNTIF(Input!H$15:H$20,A171)+COUNTIF(Input!K$15:K$20,A171)+COUNTIF(Input!N$15:N$20,A171)+COUNTIF(Input!Q$15:Q$20,A171)</f>
        <v>0</v>
      </c>
      <c r="C171" s="172"/>
      <c r="D171" s="173">
        <v>170</v>
      </c>
      <c r="E171" s="173" cm="1">
        <f t="array" ref="E171">COUNTIF(Input!C$3:C$6,D171)+COUNTIF(Input!F$3:F$6,D171)+COUNTIF(Input!I$3:I$6,D171)+COUNTIF(Input!L$3:L$6,D171)+COUNTIF(Input!O$3:O$6,D171)+COUNTIF(Input!R$3:R$6,D171)+COUNTIF(Input!C$15:C$16,D171)+COUNTIF(Input!F$15:F$17,D171)+COUNTIF(Input!I$15:I$17,D171)+COUNTIF(Input!L$15:L$17,D171)+COUNTIF(Input!O$15:O$17,D171)+COUNTIF(Input!R$15:R$17,D171)</f>
        <v>0</v>
      </c>
    </row>
    <row r="172" spans="1:5" ht="14.25" customHeight="1">
      <c r="A172" s="173">
        <v>171</v>
      </c>
      <c r="B172" s="173" cm="1">
        <f t="array" ref="B172">COUNTIF(Input!B$3:B$10,A172)+COUNTIF(Input!E$3:E$10,A172)+COUNTIF(Input!H$3:H$10,A172)+COUNTIF(Input!K$3:K$10,A172)+COUNTIF(Input!N$3:N$10,A172)+COUNTIF(Input!Q$3:Q$10,A172)+COUNTIF(Input!B$15:B$20,A172)+COUNTIF(Input!E$15:E$20,A172)+COUNTIF(Input!H$15:H$20,A172)+COUNTIF(Input!K$15:K$20,A172)+COUNTIF(Input!N$15:N$20,A172)+COUNTIF(Input!Q$15:Q$20,A172)</f>
        <v>0</v>
      </c>
      <c r="C172" s="172"/>
      <c r="D172" s="173">
        <v>171</v>
      </c>
      <c r="E172" s="173" cm="1">
        <f t="array" ref="E172">COUNTIF(Input!C$3:C$6,D172)+COUNTIF(Input!F$3:F$6,D172)+COUNTIF(Input!I$3:I$6,D172)+COUNTIF(Input!L$3:L$6,D172)+COUNTIF(Input!O$3:O$6,D172)+COUNTIF(Input!R$3:R$6,D172)+COUNTIF(Input!C$15:C$16,D172)+COUNTIF(Input!F$15:F$17,D172)+COUNTIF(Input!I$15:I$17,D172)+COUNTIF(Input!L$15:L$17,D172)+COUNTIF(Input!O$15:O$17,D172)+COUNTIF(Input!R$15:R$17,D172)</f>
        <v>0</v>
      </c>
    </row>
    <row r="173" spans="1:5" ht="14.25" customHeight="1">
      <c r="A173" s="173">
        <v>172</v>
      </c>
      <c r="B173" s="173" cm="1">
        <f t="array" ref="B173">COUNTIF(Input!B$3:B$10,A173)+COUNTIF(Input!E$3:E$10,A173)+COUNTIF(Input!H$3:H$10,A173)+COUNTIF(Input!K$3:K$10,A173)+COUNTIF(Input!N$3:N$10,A173)+COUNTIF(Input!Q$3:Q$10,A173)+COUNTIF(Input!B$15:B$20,A173)+COUNTIF(Input!E$15:E$20,A173)+COUNTIF(Input!H$15:H$20,A173)+COUNTIF(Input!K$15:K$20,A173)+COUNTIF(Input!N$15:N$20,A173)+COUNTIF(Input!Q$15:Q$20,A173)</f>
        <v>0</v>
      </c>
      <c r="C173" s="172"/>
      <c r="D173" s="173">
        <v>172</v>
      </c>
      <c r="E173" s="173" cm="1">
        <f t="array" ref="E173">COUNTIF(Input!C$3:C$6,D173)+COUNTIF(Input!F$3:F$6,D173)+COUNTIF(Input!I$3:I$6,D173)+COUNTIF(Input!L$3:L$6,D173)+COUNTIF(Input!O$3:O$6,D173)+COUNTIF(Input!R$3:R$6,D173)+COUNTIF(Input!C$15:C$16,D173)+COUNTIF(Input!F$15:F$17,D173)+COUNTIF(Input!I$15:I$17,D173)+COUNTIF(Input!L$15:L$17,D173)+COUNTIF(Input!O$15:O$17,D173)+COUNTIF(Input!R$15:R$17,D173)</f>
        <v>0</v>
      </c>
    </row>
    <row r="174" spans="1:5" ht="14.25" customHeight="1">
      <c r="A174" s="173">
        <v>173</v>
      </c>
      <c r="B174" s="173" cm="1">
        <f t="array" ref="B174">COUNTIF(Input!B$3:B$10,A174)+COUNTIF(Input!E$3:E$10,A174)+COUNTIF(Input!H$3:H$10,A174)+COUNTIF(Input!K$3:K$10,A174)+COUNTIF(Input!N$3:N$10,A174)+COUNTIF(Input!Q$3:Q$10,A174)+COUNTIF(Input!B$15:B$20,A174)+COUNTIF(Input!E$15:E$20,A174)+COUNTIF(Input!H$15:H$20,A174)+COUNTIF(Input!K$15:K$20,A174)+COUNTIF(Input!N$15:N$20,A174)+COUNTIF(Input!Q$15:Q$20,A174)</f>
        <v>0</v>
      </c>
      <c r="C174" s="172"/>
      <c r="D174" s="173">
        <v>173</v>
      </c>
      <c r="E174" s="173" cm="1">
        <f t="array" ref="E174">COUNTIF(Input!C$3:C$6,D174)+COUNTIF(Input!F$3:F$6,D174)+COUNTIF(Input!I$3:I$6,D174)+COUNTIF(Input!L$3:L$6,D174)+COUNTIF(Input!O$3:O$6,D174)+COUNTIF(Input!R$3:R$6,D174)+COUNTIF(Input!C$15:C$16,D174)+COUNTIF(Input!F$15:F$17,D174)+COUNTIF(Input!I$15:I$17,D174)+COUNTIF(Input!L$15:L$17,D174)+COUNTIF(Input!O$15:O$17,D174)+COUNTIF(Input!R$15:R$17,D174)</f>
        <v>0</v>
      </c>
    </row>
    <row r="175" spans="1:5" ht="14.25" customHeight="1">
      <c r="A175" s="173">
        <v>174</v>
      </c>
      <c r="B175" s="173" cm="1">
        <f t="array" ref="B175">COUNTIF(Input!B$3:B$10,A175)+COUNTIF(Input!E$3:E$10,A175)+COUNTIF(Input!H$3:H$10,A175)+COUNTIF(Input!K$3:K$10,A175)+COUNTIF(Input!N$3:N$10,A175)+COUNTIF(Input!Q$3:Q$10,A175)+COUNTIF(Input!B$15:B$20,A175)+COUNTIF(Input!E$15:E$20,A175)+COUNTIF(Input!H$15:H$20,A175)+COUNTIF(Input!K$15:K$20,A175)+COUNTIF(Input!N$15:N$20,A175)+COUNTIF(Input!Q$15:Q$20,A175)</f>
        <v>0</v>
      </c>
      <c r="C175" s="172"/>
      <c r="D175" s="173">
        <v>174</v>
      </c>
      <c r="E175" s="173" cm="1">
        <f t="array" ref="E175">COUNTIF(Input!C$3:C$6,D175)+COUNTIF(Input!F$3:F$6,D175)+COUNTIF(Input!I$3:I$6,D175)+COUNTIF(Input!L$3:L$6,D175)+COUNTIF(Input!O$3:O$6,D175)+COUNTIF(Input!R$3:R$6,D175)+COUNTIF(Input!C$15:C$16,D175)+COUNTIF(Input!F$15:F$17,D175)+COUNTIF(Input!I$15:I$17,D175)+COUNTIF(Input!L$15:L$17,D175)+COUNTIF(Input!O$15:O$17,D175)+COUNTIF(Input!R$15:R$17,D175)</f>
        <v>0</v>
      </c>
    </row>
    <row r="176" spans="1:5" ht="14.25" customHeight="1">
      <c r="A176" s="173">
        <v>175</v>
      </c>
      <c r="B176" s="173" cm="1">
        <f t="array" ref="B176">COUNTIF(Input!B$3:B$10,A176)+COUNTIF(Input!E$3:E$10,A176)+COUNTIF(Input!H$3:H$10,A176)+COUNTIF(Input!K$3:K$10,A176)+COUNTIF(Input!N$3:N$10,A176)+COUNTIF(Input!Q$3:Q$10,A176)+COUNTIF(Input!B$15:B$20,A176)+COUNTIF(Input!E$15:E$20,A176)+COUNTIF(Input!H$15:H$20,A176)+COUNTIF(Input!K$15:K$20,A176)+COUNTIF(Input!N$15:N$20,A176)+COUNTIF(Input!Q$15:Q$20,A176)</f>
        <v>0</v>
      </c>
      <c r="C176" s="172"/>
      <c r="D176" s="173">
        <v>175</v>
      </c>
      <c r="E176" s="173" cm="1">
        <f t="array" ref="E176">COUNTIF(Input!C$3:C$6,D176)+COUNTIF(Input!F$3:F$6,D176)+COUNTIF(Input!I$3:I$6,D176)+COUNTIF(Input!L$3:L$6,D176)+COUNTIF(Input!O$3:O$6,D176)+COUNTIF(Input!R$3:R$6,D176)+COUNTIF(Input!C$15:C$16,D176)+COUNTIF(Input!F$15:F$17,D176)+COUNTIF(Input!I$15:I$17,D176)+COUNTIF(Input!L$15:L$17,D176)+COUNTIF(Input!O$15:O$17,D176)+COUNTIF(Input!R$15:R$17,D176)</f>
        <v>0</v>
      </c>
    </row>
    <row r="177" spans="1:5" ht="14.25" customHeight="1">
      <c r="A177" s="173">
        <v>176</v>
      </c>
      <c r="B177" s="173" cm="1">
        <f t="array" ref="B177">COUNTIF(Input!B$3:B$10,A177)+COUNTIF(Input!E$3:E$10,A177)+COUNTIF(Input!H$3:H$10,A177)+COUNTIF(Input!K$3:K$10,A177)+COUNTIF(Input!N$3:N$10,A177)+COUNTIF(Input!Q$3:Q$10,A177)+COUNTIF(Input!B$15:B$20,A177)+COUNTIF(Input!E$15:E$20,A177)+COUNTIF(Input!H$15:H$20,A177)+COUNTIF(Input!K$15:K$20,A177)+COUNTIF(Input!N$15:N$20,A177)+COUNTIF(Input!Q$15:Q$20,A177)</f>
        <v>0</v>
      </c>
      <c r="C177" s="172"/>
      <c r="D177" s="173">
        <v>176</v>
      </c>
      <c r="E177" s="173" cm="1">
        <f t="array" ref="E177">COUNTIF(Input!C$3:C$6,D177)+COUNTIF(Input!F$3:F$6,D177)+COUNTIF(Input!I$3:I$6,D177)+COUNTIF(Input!L$3:L$6,D177)+COUNTIF(Input!O$3:O$6,D177)+COUNTIF(Input!R$3:R$6,D177)+COUNTIF(Input!C$15:C$16,D177)+COUNTIF(Input!F$15:F$17,D177)+COUNTIF(Input!I$15:I$17,D177)+COUNTIF(Input!L$15:L$17,D177)+COUNTIF(Input!O$15:O$17,D177)+COUNTIF(Input!R$15:R$17,D177)</f>
        <v>0</v>
      </c>
    </row>
    <row r="178" spans="1:5" ht="14.25" customHeight="1">
      <c r="A178" s="173">
        <v>177</v>
      </c>
      <c r="B178" s="173" cm="1">
        <f t="array" ref="B178">COUNTIF(Input!B$3:B$10,A178)+COUNTIF(Input!E$3:E$10,A178)+COUNTIF(Input!H$3:H$10,A178)+COUNTIF(Input!K$3:K$10,A178)+COUNTIF(Input!N$3:N$10,A178)+COUNTIF(Input!Q$3:Q$10,A178)+COUNTIF(Input!B$15:B$20,A178)+COUNTIF(Input!E$15:E$20,A178)+COUNTIF(Input!H$15:H$20,A178)+COUNTIF(Input!K$15:K$20,A178)+COUNTIF(Input!N$15:N$20,A178)+COUNTIF(Input!Q$15:Q$20,A178)</f>
        <v>0</v>
      </c>
      <c r="C178" s="172"/>
      <c r="D178" s="173">
        <v>177</v>
      </c>
      <c r="E178" s="173" cm="1">
        <f t="array" ref="E178">COUNTIF(Input!C$3:C$6,D178)+COUNTIF(Input!F$3:F$6,D178)+COUNTIF(Input!I$3:I$6,D178)+COUNTIF(Input!L$3:L$6,D178)+COUNTIF(Input!O$3:O$6,D178)+COUNTIF(Input!R$3:R$6,D178)+COUNTIF(Input!C$15:C$16,D178)+COUNTIF(Input!F$15:F$17,D178)+COUNTIF(Input!I$15:I$17,D178)+COUNTIF(Input!L$15:L$17,D178)+COUNTIF(Input!O$15:O$17,D178)+COUNTIF(Input!R$15:R$17,D178)</f>
        <v>0</v>
      </c>
    </row>
    <row r="179" spans="1:5" ht="14.25" customHeight="1">
      <c r="A179" s="173">
        <v>178</v>
      </c>
      <c r="B179" s="173" cm="1">
        <f t="array" ref="B179">COUNTIF(Input!B$3:B$10,A179)+COUNTIF(Input!E$3:E$10,A179)+COUNTIF(Input!H$3:H$10,A179)+COUNTIF(Input!K$3:K$10,A179)+COUNTIF(Input!N$3:N$10,A179)+COUNTIF(Input!Q$3:Q$10,A179)+COUNTIF(Input!B$15:B$20,A179)+COUNTIF(Input!E$15:E$20,A179)+COUNTIF(Input!H$15:H$20,A179)+COUNTIF(Input!K$15:K$20,A179)+COUNTIF(Input!N$15:N$20,A179)+COUNTIF(Input!Q$15:Q$20,A179)</f>
        <v>0</v>
      </c>
      <c r="C179" s="172"/>
      <c r="D179" s="173">
        <v>178</v>
      </c>
      <c r="E179" s="173" cm="1">
        <f t="array" ref="E179">COUNTIF(Input!C$3:C$6,D179)+COUNTIF(Input!F$3:F$6,D179)+COUNTIF(Input!I$3:I$6,D179)+COUNTIF(Input!L$3:L$6,D179)+COUNTIF(Input!O$3:O$6,D179)+COUNTIF(Input!R$3:R$6,D179)+COUNTIF(Input!C$15:C$16,D179)+COUNTIF(Input!F$15:F$17,D179)+COUNTIF(Input!I$15:I$17,D179)+COUNTIF(Input!L$15:L$17,D179)+COUNTIF(Input!O$15:O$17,D179)+COUNTIF(Input!R$15:R$17,D179)</f>
        <v>0</v>
      </c>
    </row>
    <row r="180" spans="1:5" ht="14.25" customHeight="1">
      <c r="A180" s="173">
        <v>179</v>
      </c>
      <c r="B180" s="173" cm="1">
        <f t="array" ref="B180">COUNTIF(Input!B$3:B$10,A180)+COUNTIF(Input!E$3:E$10,A180)+COUNTIF(Input!H$3:H$10,A180)+COUNTIF(Input!K$3:K$10,A180)+COUNTIF(Input!N$3:N$10,A180)+COUNTIF(Input!Q$3:Q$10,A180)+COUNTIF(Input!B$15:B$20,A180)+COUNTIF(Input!E$15:E$20,A180)+COUNTIF(Input!H$15:H$20,A180)+COUNTIF(Input!K$15:K$20,A180)+COUNTIF(Input!N$15:N$20,A180)+COUNTIF(Input!Q$15:Q$20,A180)</f>
        <v>0</v>
      </c>
      <c r="C180" s="172"/>
      <c r="D180" s="173">
        <v>179</v>
      </c>
      <c r="E180" s="173" cm="1">
        <f t="array" ref="E180">COUNTIF(Input!C$3:C$6,D180)+COUNTIF(Input!F$3:F$6,D180)+COUNTIF(Input!I$3:I$6,D180)+COUNTIF(Input!L$3:L$6,D180)+COUNTIF(Input!O$3:O$6,D180)+COUNTIF(Input!R$3:R$6,D180)+COUNTIF(Input!C$15:C$16,D180)+COUNTIF(Input!F$15:F$17,D180)+COUNTIF(Input!I$15:I$17,D180)+COUNTIF(Input!L$15:L$17,D180)+COUNTIF(Input!O$15:O$17,D180)+COUNTIF(Input!R$15:R$17,D180)</f>
        <v>0</v>
      </c>
    </row>
    <row r="181" spans="1:5" ht="14.25" customHeight="1">
      <c r="A181" s="173">
        <v>180</v>
      </c>
      <c r="B181" s="173" cm="1">
        <f t="array" ref="B181">COUNTIF(Input!B$3:B$10,A181)+COUNTIF(Input!E$3:E$10,A181)+COUNTIF(Input!H$3:H$10,A181)+COUNTIF(Input!K$3:K$10,A181)+COUNTIF(Input!N$3:N$10,A181)+COUNTIF(Input!Q$3:Q$10,A181)+COUNTIF(Input!B$15:B$20,A181)+COUNTIF(Input!E$15:E$20,A181)+COUNTIF(Input!H$15:H$20,A181)+COUNTIF(Input!K$15:K$20,A181)+COUNTIF(Input!N$15:N$20,A181)+COUNTIF(Input!Q$15:Q$20,A181)</f>
        <v>0</v>
      </c>
      <c r="C181" s="172"/>
      <c r="D181" s="173">
        <v>180</v>
      </c>
      <c r="E181" s="173" cm="1">
        <f t="array" ref="E181">COUNTIF(Input!C$3:C$6,D181)+COUNTIF(Input!F$3:F$6,D181)+COUNTIF(Input!I$3:I$6,D181)+COUNTIF(Input!L$3:L$6,D181)+COUNTIF(Input!O$3:O$6,D181)+COUNTIF(Input!R$3:R$6,D181)+COUNTIF(Input!C$15:C$16,D181)+COUNTIF(Input!F$15:F$17,D181)+COUNTIF(Input!I$15:I$17,D181)+COUNTIF(Input!L$15:L$17,D181)+COUNTIF(Input!O$15:O$17,D181)+COUNTIF(Input!R$15:R$17,D181)</f>
        <v>0</v>
      </c>
    </row>
    <row r="182" spans="1:5" ht="14.25" customHeight="1">
      <c r="A182" s="173">
        <v>181</v>
      </c>
      <c r="B182" s="173" cm="1">
        <f t="array" ref="B182">COUNTIF(Input!B$3:B$10,A182)+COUNTIF(Input!E$3:E$10,A182)+COUNTIF(Input!H$3:H$10,A182)+COUNTIF(Input!K$3:K$10,A182)+COUNTIF(Input!N$3:N$10,A182)+COUNTIF(Input!Q$3:Q$10,A182)+COUNTIF(Input!B$15:B$20,A182)+COUNTIF(Input!E$15:E$20,A182)+COUNTIF(Input!H$15:H$20,A182)+COUNTIF(Input!K$15:K$20,A182)+COUNTIF(Input!N$15:N$20,A182)+COUNTIF(Input!Q$15:Q$20,A182)</f>
        <v>0</v>
      </c>
      <c r="C182" s="172"/>
      <c r="D182" s="173">
        <v>181</v>
      </c>
      <c r="E182" s="173" cm="1">
        <f t="array" ref="E182">COUNTIF(Input!C$3:C$6,D182)+COUNTIF(Input!F$3:F$6,D182)+COUNTIF(Input!I$3:I$6,D182)+COUNTIF(Input!L$3:L$6,D182)+COUNTIF(Input!O$3:O$6,D182)+COUNTIF(Input!R$3:R$6,D182)+COUNTIF(Input!C$15:C$16,D182)+COUNTIF(Input!F$15:F$17,D182)+COUNTIF(Input!I$15:I$17,D182)+COUNTIF(Input!L$15:L$17,D182)+COUNTIF(Input!O$15:O$17,D182)+COUNTIF(Input!R$15:R$17,D182)</f>
        <v>0</v>
      </c>
    </row>
    <row r="183" spans="1:5" ht="14.25" customHeight="1">
      <c r="A183" s="173">
        <v>182</v>
      </c>
      <c r="B183" s="173" cm="1">
        <f t="array" ref="B183">COUNTIF(Input!B$3:B$10,A183)+COUNTIF(Input!E$3:E$10,A183)+COUNTIF(Input!H$3:H$10,A183)+COUNTIF(Input!K$3:K$10,A183)+COUNTIF(Input!N$3:N$10,A183)+COUNTIF(Input!Q$3:Q$10,A183)+COUNTIF(Input!B$15:B$20,A183)+COUNTIF(Input!E$15:E$20,A183)+COUNTIF(Input!H$15:H$20,A183)+COUNTIF(Input!K$15:K$20,A183)+COUNTIF(Input!N$15:N$20,A183)+COUNTIF(Input!Q$15:Q$20,A183)</f>
        <v>0</v>
      </c>
      <c r="C183" s="172"/>
      <c r="D183" s="173">
        <v>182</v>
      </c>
      <c r="E183" s="173" cm="1">
        <f t="array" ref="E183">COUNTIF(Input!C$3:C$6,D183)+COUNTIF(Input!F$3:F$6,D183)+COUNTIF(Input!I$3:I$6,D183)+COUNTIF(Input!L$3:L$6,D183)+COUNTIF(Input!O$3:O$6,D183)+COUNTIF(Input!R$3:R$6,D183)+COUNTIF(Input!C$15:C$16,D183)+COUNTIF(Input!F$15:F$17,D183)+COUNTIF(Input!I$15:I$17,D183)+COUNTIF(Input!L$15:L$17,D183)+COUNTIF(Input!O$15:O$17,D183)+COUNTIF(Input!R$15:R$17,D183)</f>
        <v>0</v>
      </c>
    </row>
    <row r="184" spans="1:5" ht="14.25" customHeight="1">
      <c r="A184" s="173">
        <v>183</v>
      </c>
      <c r="B184" s="173" cm="1">
        <f t="array" ref="B184">COUNTIF(Input!B$3:B$10,A184)+COUNTIF(Input!E$3:E$10,A184)+COUNTIF(Input!H$3:H$10,A184)+COUNTIF(Input!K$3:K$10,A184)+COUNTIF(Input!N$3:N$10,A184)+COUNTIF(Input!Q$3:Q$10,A184)+COUNTIF(Input!B$15:B$20,A184)+COUNTIF(Input!E$15:E$20,A184)+COUNTIF(Input!H$15:H$20,A184)+COUNTIF(Input!K$15:K$20,A184)+COUNTIF(Input!N$15:N$20,A184)+COUNTIF(Input!Q$15:Q$20,A184)</f>
        <v>0</v>
      </c>
      <c r="C184" s="172"/>
      <c r="D184" s="173">
        <v>183</v>
      </c>
      <c r="E184" s="173" cm="1">
        <f t="array" ref="E184">COUNTIF(Input!C$3:C$6,D184)+COUNTIF(Input!F$3:F$6,D184)+COUNTIF(Input!I$3:I$6,D184)+COUNTIF(Input!L$3:L$6,D184)+COUNTIF(Input!O$3:O$6,D184)+COUNTIF(Input!R$3:R$6,D184)+COUNTIF(Input!C$15:C$16,D184)+COUNTIF(Input!F$15:F$17,D184)+COUNTIF(Input!I$15:I$17,D184)+COUNTIF(Input!L$15:L$17,D184)+COUNTIF(Input!O$15:O$17,D184)+COUNTIF(Input!R$15:R$17,D184)</f>
        <v>0</v>
      </c>
    </row>
    <row r="185" spans="1:5" ht="14.25" customHeight="1">
      <c r="A185" s="173">
        <v>184</v>
      </c>
      <c r="B185" s="173" cm="1">
        <f t="array" ref="B185">COUNTIF(Input!B$3:B$10,A185)+COUNTIF(Input!E$3:E$10,A185)+COUNTIF(Input!H$3:H$10,A185)+COUNTIF(Input!K$3:K$10,A185)+COUNTIF(Input!N$3:N$10,A185)+COUNTIF(Input!Q$3:Q$10,A185)+COUNTIF(Input!B$15:B$20,A185)+COUNTIF(Input!E$15:E$20,A185)+COUNTIF(Input!H$15:H$20,A185)+COUNTIF(Input!K$15:K$20,A185)+COUNTIF(Input!N$15:N$20,A185)+COUNTIF(Input!Q$15:Q$20,A185)</f>
        <v>0</v>
      </c>
      <c r="C185" s="172"/>
      <c r="D185" s="173">
        <v>184</v>
      </c>
      <c r="E185" s="173" cm="1">
        <f t="array" ref="E185">COUNTIF(Input!C$3:C$6,D185)+COUNTIF(Input!F$3:F$6,D185)+COUNTIF(Input!I$3:I$6,D185)+COUNTIF(Input!L$3:L$6,D185)+COUNTIF(Input!O$3:O$6,D185)+COUNTIF(Input!R$3:R$6,D185)+COUNTIF(Input!C$15:C$16,D185)+COUNTIF(Input!F$15:F$17,D185)+COUNTIF(Input!I$15:I$17,D185)+COUNTIF(Input!L$15:L$17,D185)+COUNTIF(Input!O$15:O$17,D185)+COUNTIF(Input!R$15:R$17,D185)</f>
        <v>0</v>
      </c>
    </row>
    <row r="186" spans="1:5" ht="14.25" customHeight="1">
      <c r="A186" s="173">
        <v>185</v>
      </c>
      <c r="B186" s="173" cm="1">
        <f t="array" ref="B186">COUNTIF(Input!B$3:B$10,A186)+COUNTIF(Input!E$3:E$10,A186)+COUNTIF(Input!H$3:H$10,A186)+COUNTIF(Input!K$3:K$10,A186)+COUNTIF(Input!N$3:N$10,A186)+COUNTIF(Input!Q$3:Q$10,A186)+COUNTIF(Input!B$15:B$20,A186)+COUNTIF(Input!E$15:E$20,A186)+COUNTIF(Input!H$15:H$20,A186)+COUNTIF(Input!K$15:K$20,A186)+COUNTIF(Input!N$15:N$20,A186)+COUNTIF(Input!Q$15:Q$20,A186)</f>
        <v>0</v>
      </c>
      <c r="C186" s="172"/>
      <c r="D186" s="173">
        <v>185</v>
      </c>
      <c r="E186" s="173" cm="1">
        <f t="array" ref="E186">COUNTIF(Input!C$3:C$6,D186)+COUNTIF(Input!F$3:F$6,D186)+COUNTIF(Input!I$3:I$6,D186)+COUNTIF(Input!L$3:L$6,D186)+COUNTIF(Input!O$3:O$6,D186)+COUNTIF(Input!R$3:R$6,D186)+COUNTIF(Input!C$15:C$16,D186)+COUNTIF(Input!F$15:F$17,D186)+COUNTIF(Input!I$15:I$17,D186)+COUNTIF(Input!L$15:L$17,D186)+COUNTIF(Input!O$15:O$17,D186)+COUNTIF(Input!R$15:R$17,D186)</f>
        <v>0</v>
      </c>
    </row>
    <row r="187" spans="1:5" ht="14.25" customHeight="1">
      <c r="A187" s="173">
        <v>186</v>
      </c>
      <c r="B187" s="173" cm="1">
        <f t="array" ref="B187">COUNTIF(Input!B$3:B$10,A187)+COUNTIF(Input!E$3:E$10,A187)+COUNTIF(Input!H$3:H$10,A187)+COUNTIF(Input!K$3:K$10,A187)+COUNTIF(Input!N$3:N$10,A187)+COUNTIF(Input!Q$3:Q$10,A187)+COUNTIF(Input!B$15:B$20,A187)+COUNTIF(Input!E$15:E$20,A187)+COUNTIF(Input!H$15:H$20,A187)+COUNTIF(Input!K$15:K$20,A187)+COUNTIF(Input!N$15:N$20,A187)+COUNTIF(Input!Q$15:Q$20,A187)</f>
        <v>0</v>
      </c>
      <c r="C187" s="172"/>
      <c r="D187" s="173">
        <v>186</v>
      </c>
      <c r="E187" s="173" cm="1">
        <f t="array" ref="E187">COUNTIF(Input!C$3:C$6,D187)+COUNTIF(Input!F$3:F$6,D187)+COUNTIF(Input!I$3:I$6,D187)+COUNTIF(Input!L$3:L$6,D187)+COUNTIF(Input!O$3:O$6,D187)+COUNTIF(Input!R$3:R$6,D187)+COUNTIF(Input!C$15:C$16,D187)+COUNTIF(Input!F$15:F$17,D187)+COUNTIF(Input!I$15:I$17,D187)+COUNTIF(Input!L$15:L$17,D187)+COUNTIF(Input!O$15:O$17,D187)+COUNTIF(Input!R$15:R$17,D187)</f>
        <v>0</v>
      </c>
    </row>
    <row r="188" spans="1:5" ht="14.25" customHeight="1">
      <c r="A188" s="173">
        <v>187</v>
      </c>
      <c r="B188" s="173" cm="1">
        <f t="array" ref="B188">COUNTIF(Input!B$3:B$10,A188)+COUNTIF(Input!E$3:E$10,A188)+COUNTIF(Input!H$3:H$10,A188)+COUNTIF(Input!K$3:K$10,A188)+COUNTIF(Input!N$3:N$10,A188)+COUNTIF(Input!Q$3:Q$10,A188)+COUNTIF(Input!B$15:B$20,A188)+COUNTIF(Input!E$15:E$20,A188)+COUNTIF(Input!H$15:H$20,A188)+COUNTIF(Input!K$15:K$20,A188)+COUNTIF(Input!N$15:N$20,A188)+COUNTIF(Input!Q$15:Q$20,A188)</f>
        <v>0</v>
      </c>
      <c r="C188" s="172"/>
      <c r="D188" s="173">
        <v>187</v>
      </c>
      <c r="E188" s="173" cm="1">
        <f t="array" ref="E188">COUNTIF(Input!C$3:C$6,D188)+COUNTIF(Input!F$3:F$6,D188)+COUNTIF(Input!I$3:I$6,D188)+COUNTIF(Input!L$3:L$6,D188)+COUNTIF(Input!O$3:O$6,D188)+COUNTIF(Input!R$3:R$6,D188)+COUNTIF(Input!C$15:C$16,D188)+COUNTIF(Input!F$15:F$17,D188)+COUNTIF(Input!I$15:I$17,D188)+COUNTIF(Input!L$15:L$17,D188)+COUNTIF(Input!O$15:O$17,D188)+COUNTIF(Input!R$15:R$17,D188)</f>
        <v>0</v>
      </c>
    </row>
    <row r="189" spans="1:5" ht="14.25" customHeight="1">
      <c r="A189" s="173">
        <v>188</v>
      </c>
      <c r="B189" s="173" cm="1">
        <f t="array" ref="B189">COUNTIF(Input!B$3:B$10,A189)+COUNTIF(Input!E$3:E$10,A189)+COUNTIF(Input!H$3:H$10,A189)+COUNTIF(Input!K$3:K$10,A189)+COUNTIF(Input!N$3:N$10,A189)+COUNTIF(Input!Q$3:Q$10,A189)+COUNTIF(Input!B$15:B$20,A189)+COUNTIF(Input!E$15:E$20,A189)+COUNTIF(Input!H$15:H$20,A189)+COUNTIF(Input!K$15:K$20,A189)+COUNTIF(Input!N$15:N$20,A189)+COUNTIF(Input!Q$15:Q$20,A189)</f>
        <v>0</v>
      </c>
      <c r="C189" s="172"/>
      <c r="D189" s="173">
        <v>188</v>
      </c>
      <c r="E189" s="173" cm="1">
        <f t="array" ref="E189">COUNTIF(Input!C$3:C$6,D189)+COUNTIF(Input!F$3:F$6,D189)+COUNTIF(Input!I$3:I$6,D189)+COUNTIF(Input!L$3:L$6,D189)+COUNTIF(Input!O$3:O$6,D189)+COUNTIF(Input!R$3:R$6,D189)+COUNTIF(Input!C$15:C$16,D189)+COUNTIF(Input!F$15:F$17,D189)+COUNTIF(Input!I$15:I$17,D189)+COUNTIF(Input!L$15:L$17,D189)+COUNTIF(Input!O$15:O$17,D189)+COUNTIF(Input!R$15:R$17,D189)</f>
        <v>0</v>
      </c>
    </row>
    <row r="190" spans="1:5" ht="14.25" customHeight="1">
      <c r="A190" s="173">
        <v>189</v>
      </c>
      <c r="B190" s="173" cm="1">
        <f t="array" ref="B190">COUNTIF(Input!B$3:B$10,A190)+COUNTIF(Input!E$3:E$10,A190)+COUNTIF(Input!H$3:H$10,A190)+COUNTIF(Input!K$3:K$10,A190)+COUNTIF(Input!N$3:N$10,A190)+COUNTIF(Input!Q$3:Q$10,A190)+COUNTIF(Input!B$15:B$20,A190)+COUNTIF(Input!E$15:E$20,A190)+COUNTIF(Input!H$15:H$20,A190)+COUNTIF(Input!K$15:K$20,A190)+COUNTIF(Input!N$15:N$20,A190)+COUNTIF(Input!Q$15:Q$20,A190)</f>
        <v>0</v>
      </c>
      <c r="C190" s="172"/>
      <c r="D190" s="173">
        <v>189</v>
      </c>
      <c r="E190" s="173" cm="1">
        <f t="array" ref="E190">COUNTIF(Input!C$3:C$6,D190)+COUNTIF(Input!F$3:F$6,D190)+COUNTIF(Input!I$3:I$6,D190)+COUNTIF(Input!L$3:L$6,D190)+COUNTIF(Input!O$3:O$6,D190)+COUNTIF(Input!R$3:R$6,D190)+COUNTIF(Input!C$15:C$16,D190)+COUNTIF(Input!F$15:F$17,D190)+COUNTIF(Input!I$15:I$17,D190)+COUNTIF(Input!L$15:L$17,D190)+COUNTIF(Input!O$15:O$17,D190)+COUNTIF(Input!R$15:R$17,D190)</f>
        <v>0</v>
      </c>
    </row>
    <row r="191" spans="1:5" ht="14.25" customHeight="1">
      <c r="A191" s="173">
        <v>190</v>
      </c>
      <c r="B191" s="173" cm="1">
        <f t="array" ref="B191">COUNTIF(Input!B$3:B$10,A191)+COUNTIF(Input!E$3:E$10,A191)+COUNTIF(Input!H$3:H$10,A191)+COUNTIF(Input!K$3:K$10,A191)+COUNTIF(Input!N$3:N$10,A191)+COUNTIF(Input!Q$3:Q$10,A191)+COUNTIF(Input!B$15:B$20,A191)+COUNTIF(Input!E$15:E$20,A191)+COUNTIF(Input!H$15:H$20,A191)+COUNTIF(Input!K$15:K$20,A191)+COUNTIF(Input!N$15:N$20,A191)+COUNTIF(Input!Q$15:Q$20,A191)</f>
        <v>0</v>
      </c>
      <c r="C191" s="172"/>
      <c r="D191" s="173">
        <v>190</v>
      </c>
      <c r="E191" s="173" cm="1">
        <f t="array" ref="E191">COUNTIF(Input!C$3:C$6,D191)+COUNTIF(Input!F$3:F$6,D191)+COUNTIF(Input!I$3:I$6,D191)+COUNTIF(Input!L$3:L$6,D191)+COUNTIF(Input!O$3:O$6,D191)+COUNTIF(Input!R$3:R$6,D191)+COUNTIF(Input!C$15:C$16,D191)+COUNTIF(Input!F$15:F$17,D191)+COUNTIF(Input!I$15:I$17,D191)+COUNTIF(Input!L$15:L$17,D191)+COUNTIF(Input!O$15:O$17,D191)+COUNTIF(Input!R$15:R$17,D191)</f>
        <v>0</v>
      </c>
    </row>
    <row r="192" spans="1:5" ht="14.25" customHeight="1">
      <c r="A192" s="173">
        <v>191</v>
      </c>
      <c r="B192" s="173" cm="1">
        <f t="array" ref="B192">COUNTIF(Input!B$3:B$10,A192)+COUNTIF(Input!E$3:E$10,A192)+COUNTIF(Input!H$3:H$10,A192)+COUNTIF(Input!K$3:K$10,A192)+COUNTIF(Input!N$3:N$10,A192)+COUNTIF(Input!Q$3:Q$10,A192)+COUNTIF(Input!B$15:B$20,A192)+COUNTIF(Input!E$15:E$20,A192)+COUNTIF(Input!H$15:H$20,A192)+COUNTIF(Input!K$15:K$20,A192)+COUNTIF(Input!N$15:N$20,A192)+COUNTIF(Input!Q$15:Q$20,A192)</f>
        <v>0</v>
      </c>
      <c r="C192" s="172"/>
      <c r="D192" s="173">
        <v>191</v>
      </c>
      <c r="E192" s="173" cm="1">
        <f t="array" ref="E192">COUNTIF(Input!C$3:C$6,D192)+COUNTIF(Input!F$3:F$6,D192)+COUNTIF(Input!I$3:I$6,D192)+COUNTIF(Input!L$3:L$6,D192)+COUNTIF(Input!O$3:O$6,D192)+COUNTIF(Input!R$3:R$6,D192)+COUNTIF(Input!C$15:C$16,D192)+COUNTIF(Input!F$15:F$17,D192)+COUNTIF(Input!I$15:I$17,D192)+COUNTIF(Input!L$15:L$17,D192)+COUNTIF(Input!O$15:O$17,D192)+COUNTIF(Input!R$15:R$17,D192)</f>
        <v>0</v>
      </c>
    </row>
    <row r="193" spans="1:5" ht="14.25" customHeight="1">
      <c r="A193" s="173">
        <v>192</v>
      </c>
      <c r="B193" s="173" cm="1">
        <f t="array" ref="B193">COUNTIF(Input!B$3:B$10,A193)+COUNTIF(Input!E$3:E$10,A193)+COUNTIF(Input!H$3:H$10,A193)+COUNTIF(Input!K$3:K$10,A193)+COUNTIF(Input!N$3:N$10,A193)+COUNTIF(Input!Q$3:Q$10,A193)+COUNTIF(Input!B$15:B$20,A193)+COUNTIF(Input!E$15:E$20,A193)+COUNTIF(Input!H$15:H$20,A193)+COUNTIF(Input!K$15:K$20,A193)+COUNTIF(Input!N$15:N$20,A193)+COUNTIF(Input!Q$15:Q$20,A193)</f>
        <v>0</v>
      </c>
      <c r="C193" s="172"/>
      <c r="D193" s="173">
        <v>192</v>
      </c>
      <c r="E193" s="173" cm="1">
        <f t="array" ref="E193">COUNTIF(Input!C$3:C$6,D193)+COUNTIF(Input!F$3:F$6,D193)+COUNTIF(Input!I$3:I$6,D193)+COUNTIF(Input!L$3:L$6,D193)+COUNTIF(Input!O$3:O$6,D193)+COUNTIF(Input!R$3:R$6,D193)+COUNTIF(Input!C$15:C$16,D193)+COUNTIF(Input!F$15:F$17,D193)+COUNTIF(Input!I$15:I$17,D193)+COUNTIF(Input!L$15:L$17,D193)+COUNTIF(Input!O$15:O$17,D193)+COUNTIF(Input!R$15:R$17,D193)</f>
        <v>0</v>
      </c>
    </row>
    <row r="194" spans="1:5" ht="14.25" customHeight="1">
      <c r="A194" s="173">
        <v>193</v>
      </c>
      <c r="B194" s="173" cm="1">
        <f t="array" ref="B194">COUNTIF(Input!B$3:B$10,A194)+COUNTIF(Input!E$3:E$10,A194)+COUNTIF(Input!H$3:H$10,A194)+COUNTIF(Input!K$3:K$10,A194)+COUNTIF(Input!N$3:N$10,A194)+COUNTIF(Input!Q$3:Q$10,A194)+COUNTIF(Input!B$15:B$20,A194)+COUNTIF(Input!E$15:E$20,A194)+COUNTIF(Input!H$15:H$20,A194)+COUNTIF(Input!K$15:K$20,A194)+COUNTIF(Input!N$15:N$20,A194)+COUNTIF(Input!Q$15:Q$20,A194)</f>
        <v>0</v>
      </c>
      <c r="C194" s="172"/>
      <c r="D194" s="173">
        <v>193</v>
      </c>
      <c r="E194" s="173" cm="1">
        <f t="array" ref="E194">COUNTIF(Input!C$3:C$6,D194)+COUNTIF(Input!F$3:F$6,D194)+COUNTIF(Input!I$3:I$6,D194)+COUNTIF(Input!L$3:L$6,D194)+COUNTIF(Input!O$3:O$6,D194)+COUNTIF(Input!R$3:R$6,D194)+COUNTIF(Input!C$15:C$16,D194)+COUNTIF(Input!F$15:F$17,D194)+COUNTIF(Input!I$15:I$17,D194)+COUNTIF(Input!L$15:L$17,D194)+COUNTIF(Input!O$15:O$17,D194)+COUNTIF(Input!R$15:R$17,D194)</f>
        <v>0</v>
      </c>
    </row>
    <row r="195" spans="1:5" ht="14.25" customHeight="1">
      <c r="A195" s="173">
        <v>194</v>
      </c>
      <c r="B195" s="173" cm="1">
        <f t="array" ref="B195">COUNTIF(Input!B$3:B$10,A195)+COUNTIF(Input!E$3:E$10,A195)+COUNTIF(Input!H$3:H$10,A195)+COUNTIF(Input!K$3:K$10,A195)+COUNTIF(Input!N$3:N$10,A195)+COUNTIF(Input!Q$3:Q$10,A195)+COUNTIF(Input!B$15:B$20,A195)+COUNTIF(Input!E$15:E$20,A195)+COUNTIF(Input!H$15:H$20,A195)+COUNTIF(Input!K$15:K$20,A195)+COUNTIF(Input!N$15:N$20,A195)+COUNTIF(Input!Q$15:Q$20,A195)</f>
        <v>0</v>
      </c>
      <c r="C195" s="172"/>
      <c r="D195" s="173">
        <v>194</v>
      </c>
      <c r="E195" s="173" cm="1">
        <f t="array" ref="E195">COUNTIF(Input!C$3:C$6,D195)+COUNTIF(Input!F$3:F$6,D195)+COUNTIF(Input!I$3:I$6,D195)+COUNTIF(Input!L$3:L$6,D195)+COUNTIF(Input!O$3:O$6,D195)+COUNTIF(Input!R$3:R$6,D195)+COUNTIF(Input!C$15:C$16,D195)+COUNTIF(Input!F$15:F$17,D195)+COUNTIF(Input!I$15:I$17,D195)+COUNTIF(Input!L$15:L$17,D195)+COUNTIF(Input!O$15:O$17,D195)+COUNTIF(Input!R$15:R$17,D195)</f>
        <v>0</v>
      </c>
    </row>
    <row r="196" spans="1:5" ht="14.25" customHeight="1">
      <c r="A196" s="173">
        <v>195</v>
      </c>
      <c r="B196" s="173" cm="1">
        <f t="array" ref="B196">COUNTIF(Input!B$3:B$10,A196)+COUNTIF(Input!E$3:E$10,A196)+COUNTIF(Input!H$3:H$10,A196)+COUNTIF(Input!K$3:K$10,A196)+COUNTIF(Input!N$3:N$10,A196)+COUNTIF(Input!Q$3:Q$10,A196)+COUNTIF(Input!B$15:B$20,A196)+COUNTIF(Input!E$15:E$20,A196)+COUNTIF(Input!H$15:H$20,A196)+COUNTIF(Input!K$15:K$20,A196)+COUNTIF(Input!N$15:N$20,A196)+COUNTIF(Input!Q$15:Q$20,A196)</f>
        <v>0</v>
      </c>
      <c r="C196" s="172"/>
      <c r="D196" s="173">
        <v>195</v>
      </c>
      <c r="E196" s="173" cm="1">
        <f t="array" ref="E196">COUNTIF(Input!C$3:C$6,D196)+COUNTIF(Input!F$3:F$6,D196)+COUNTIF(Input!I$3:I$6,D196)+COUNTIF(Input!L$3:L$6,D196)+COUNTIF(Input!O$3:O$6,D196)+COUNTIF(Input!R$3:R$6,D196)+COUNTIF(Input!C$15:C$16,D196)+COUNTIF(Input!F$15:F$17,D196)+COUNTIF(Input!I$15:I$17,D196)+COUNTIF(Input!L$15:L$17,D196)+COUNTIF(Input!O$15:O$17,D196)+COUNTIF(Input!R$15:R$17,D196)</f>
        <v>0</v>
      </c>
    </row>
    <row r="197" spans="1:5" ht="14.25" customHeight="1">
      <c r="A197" s="173">
        <v>196</v>
      </c>
      <c r="B197" s="173" cm="1">
        <f t="array" ref="B197">COUNTIF(Input!B$3:B$10,A197)+COUNTIF(Input!E$3:E$10,A197)+COUNTIF(Input!H$3:H$10,A197)+COUNTIF(Input!K$3:K$10,A197)+COUNTIF(Input!N$3:N$10,A197)+COUNTIF(Input!Q$3:Q$10,A197)+COUNTIF(Input!B$15:B$20,A197)+COUNTIF(Input!E$15:E$20,A197)+COUNTIF(Input!H$15:H$20,A197)+COUNTIF(Input!K$15:K$20,A197)+COUNTIF(Input!N$15:N$20,A197)+COUNTIF(Input!Q$15:Q$20,A197)</f>
        <v>0</v>
      </c>
      <c r="C197" s="172"/>
      <c r="D197" s="173">
        <v>196</v>
      </c>
      <c r="E197" s="173" cm="1">
        <f t="array" ref="E197">COUNTIF(Input!C$3:C$6,D197)+COUNTIF(Input!F$3:F$6,D197)+COUNTIF(Input!I$3:I$6,D197)+COUNTIF(Input!L$3:L$6,D197)+COUNTIF(Input!O$3:O$6,D197)+COUNTIF(Input!R$3:R$6,D197)+COUNTIF(Input!C$15:C$16,D197)+COUNTIF(Input!F$15:F$17,D197)+COUNTIF(Input!I$15:I$17,D197)+COUNTIF(Input!L$15:L$17,D197)+COUNTIF(Input!O$15:O$17,D197)+COUNTIF(Input!R$15:R$17,D197)</f>
        <v>0</v>
      </c>
    </row>
    <row r="198" spans="1:5" ht="14.25" customHeight="1">
      <c r="A198" s="173">
        <v>197</v>
      </c>
      <c r="B198" s="173" cm="1">
        <f t="array" ref="B198">COUNTIF(Input!B$3:B$10,A198)+COUNTIF(Input!E$3:E$10,A198)+COUNTIF(Input!H$3:H$10,A198)+COUNTIF(Input!K$3:K$10,A198)+COUNTIF(Input!N$3:N$10,A198)+COUNTIF(Input!Q$3:Q$10,A198)+COUNTIF(Input!B$15:B$20,A198)+COUNTIF(Input!E$15:E$20,A198)+COUNTIF(Input!H$15:H$20,A198)+COUNTIF(Input!K$15:K$20,A198)+COUNTIF(Input!N$15:N$20,A198)+COUNTIF(Input!Q$15:Q$20,A198)</f>
        <v>0</v>
      </c>
      <c r="C198" s="172"/>
      <c r="D198" s="173">
        <v>197</v>
      </c>
      <c r="E198" s="173" cm="1">
        <f t="array" ref="E198">COUNTIF(Input!C$3:C$6,D198)+COUNTIF(Input!F$3:F$6,D198)+COUNTIF(Input!I$3:I$6,D198)+COUNTIF(Input!L$3:L$6,D198)+COUNTIF(Input!O$3:O$6,D198)+COUNTIF(Input!R$3:R$6,D198)+COUNTIF(Input!C$15:C$16,D198)+COUNTIF(Input!F$15:F$17,D198)+COUNTIF(Input!I$15:I$17,D198)+COUNTIF(Input!L$15:L$17,D198)+COUNTIF(Input!O$15:O$17,D198)+COUNTIF(Input!R$15:R$17,D198)</f>
        <v>0</v>
      </c>
    </row>
    <row r="199" spans="1:5" ht="14.25" customHeight="1">
      <c r="A199" s="173">
        <v>198</v>
      </c>
      <c r="B199" s="173" cm="1">
        <f t="array" ref="B199">COUNTIF(Input!B$3:B$10,A199)+COUNTIF(Input!E$3:E$10,A199)+COUNTIF(Input!H$3:H$10,A199)+COUNTIF(Input!K$3:K$10,A199)+COUNTIF(Input!N$3:N$10,A199)+COUNTIF(Input!Q$3:Q$10,A199)+COUNTIF(Input!B$15:B$20,A199)+COUNTIF(Input!E$15:E$20,A199)+COUNTIF(Input!H$15:H$20,A199)+COUNTIF(Input!K$15:K$20,A199)+COUNTIF(Input!N$15:N$20,A199)+COUNTIF(Input!Q$15:Q$20,A199)</f>
        <v>0</v>
      </c>
      <c r="C199" s="172"/>
      <c r="D199" s="173">
        <v>198</v>
      </c>
      <c r="E199" s="173" cm="1">
        <f t="array" ref="E199">COUNTIF(Input!C$3:C$6,D199)+COUNTIF(Input!F$3:F$6,D199)+COUNTIF(Input!I$3:I$6,D199)+COUNTIF(Input!L$3:L$6,D199)+COUNTIF(Input!O$3:O$6,D199)+COUNTIF(Input!R$3:R$6,D199)+COUNTIF(Input!C$15:C$16,D199)+COUNTIF(Input!F$15:F$17,D199)+COUNTIF(Input!I$15:I$17,D199)+COUNTIF(Input!L$15:L$17,D199)+COUNTIF(Input!O$15:O$17,D199)+COUNTIF(Input!R$15:R$17,D199)</f>
        <v>0</v>
      </c>
    </row>
    <row r="200" spans="1:5" ht="14.25" customHeight="1">
      <c r="A200" s="173">
        <v>199</v>
      </c>
      <c r="B200" s="173" cm="1">
        <f t="array" ref="B200">COUNTIF(Input!B$3:B$10,A200)+COUNTIF(Input!E$3:E$10,A200)+COUNTIF(Input!H$3:H$10,A200)+COUNTIF(Input!K$3:K$10,A200)+COUNTIF(Input!N$3:N$10,A200)+COUNTIF(Input!Q$3:Q$10,A200)+COUNTIF(Input!B$15:B$20,A200)+COUNTIF(Input!E$15:E$20,A200)+COUNTIF(Input!H$15:H$20,A200)+COUNTIF(Input!K$15:K$20,A200)+COUNTIF(Input!N$15:N$20,A200)+COUNTIF(Input!Q$15:Q$20,A200)</f>
        <v>0</v>
      </c>
      <c r="C200" s="172"/>
      <c r="D200" s="173">
        <v>199</v>
      </c>
      <c r="E200" s="173" cm="1">
        <f t="array" ref="E200">COUNTIF(Input!C$3:C$6,D200)+COUNTIF(Input!F$3:F$6,D200)+COUNTIF(Input!I$3:I$6,D200)+COUNTIF(Input!L$3:L$6,D200)+COUNTIF(Input!O$3:O$6,D200)+COUNTIF(Input!R$3:R$6,D200)+COUNTIF(Input!C$15:C$16,D200)+COUNTIF(Input!F$15:F$17,D200)+COUNTIF(Input!I$15:I$17,D200)+COUNTIF(Input!L$15:L$17,D200)+COUNTIF(Input!O$15:O$17,D200)+COUNTIF(Input!R$15:R$17,D200)</f>
        <v>0</v>
      </c>
    </row>
    <row r="201" spans="1:5" ht="14.25" customHeight="1">
      <c r="A201" s="173">
        <v>200</v>
      </c>
      <c r="B201" s="173" cm="1">
        <f t="array" ref="B201">COUNTIF(Input!B$3:B$10,A201)+COUNTIF(Input!E$3:E$10,A201)+COUNTIF(Input!H$3:H$10,A201)+COUNTIF(Input!K$3:K$10,A201)+COUNTIF(Input!N$3:N$10,A201)+COUNTIF(Input!Q$3:Q$10,A201)+COUNTIF(Input!B$15:B$20,A201)+COUNTIF(Input!E$15:E$20,A201)+COUNTIF(Input!H$15:H$20,A201)+COUNTIF(Input!K$15:K$20,A201)+COUNTIF(Input!N$15:N$20,A201)+COUNTIF(Input!Q$15:Q$20,A201)</f>
        <v>0</v>
      </c>
      <c r="C201" s="172"/>
      <c r="D201" s="173">
        <v>200</v>
      </c>
      <c r="E201" s="173" cm="1">
        <f t="array" ref="E201">COUNTIF(Input!C$3:C$6,D201)+COUNTIF(Input!F$3:F$6,D201)+COUNTIF(Input!I$3:I$6,D201)+COUNTIF(Input!L$3:L$6,D201)+COUNTIF(Input!O$3:O$6,D201)+COUNTIF(Input!R$3:R$6,D201)+COUNTIF(Input!C$15:C$16,D201)+COUNTIF(Input!F$15:F$17,D201)+COUNTIF(Input!I$15:I$17,D201)+COUNTIF(Input!L$15:L$17,D201)+COUNTIF(Input!O$15:O$17,D201)+COUNTIF(Input!R$15:R$17,D201)</f>
        <v>0</v>
      </c>
    </row>
    <row r="202" spans="1:5" ht="14.25" customHeight="1">
      <c r="A202" s="173">
        <v>201</v>
      </c>
      <c r="B202" s="173" cm="1">
        <f t="array" ref="B202">COUNTIF(Input!B$3:B$10,A202)+COUNTIF(Input!E$3:E$10,A202)+COUNTIF(Input!H$3:H$10,A202)+COUNTIF(Input!K$3:K$10,A202)+COUNTIF(Input!N$3:N$10,A202)+COUNTIF(Input!Q$3:Q$10,A202)+COUNTIF(Input!B$15:B$20,A202)+COUNTIF(Input!E$15:E$20,A202)+COUNTIF(Input!H$15:H$20,A202)+COUNTIF(Input!K$15:K$20,A202)+COUNTIF(Input!N$15:N$20,A202)+COUNTIF(Input!Q$15:Q$20,A202)</f>
        <v>0</v>
      </c>
      <c r="C202" s="172"/>
      <c r="D202" s="173">
        <v>201</v>
      </c>
      <c r="E202" s="173" cm="1">
        <f t="array" ref="E202">COUNTIF(Input!C$3:C$6,D202)+COUNTIF(Input!F$3:F$6,D202)+COUNTIF(Input!I$3:I$6,D202)+COUNTIF(Input!L$3:L$6,D202)+COUNTIF(Input!O$3:O$6,D202)+COUNTIF(Input!R$3:R$6,D202)+COUNTIF(Input!C$15:C$16,D202)+COUNTIF(Input!F$15:F$17,D202)+COUNTIF(Input!I$15:I$17,D202)+COUNTIF(Input!L$15:L$17,D202)+COUNTIF(Input!O$15:O$17,D202)+COUNTIF(Input!R$15:R$17,D202)</f>
        <v>0</v>
      </c>
    </row>
    <row r="203" spans="1:5" ht="14.25" customHeight="1">
      <c r="A203" s="173">
        <v>202</v>
      </c>
      <c r="B203" s="173" cm="1">
        <f t="array" ref="B203">COUNTIF(Input!B$3:B$10,A203)+COUNTIF(Input!E$3:E$10,A203)+COUNTIF(Input!H$3:H$10,A203)+COUNTIF(Input!K$3:K$10,A203)+COUNTIF(Input!N$3:N$10,A203)+COUNTIF(Input!Q$3:Q$10,A203)+COUNTIF(Input!B$15:B$20,A203)+COUNTIF(Input!E$15:E$20,A203)+COUNTIF(Input!H$15:H$20,A203)+COUNTIF(Input!K$15:K$20,A203)+COUNTIF(Input!N$15:N$20,A203)+COUNTIF(Input!Q$15:Q$20,A203)</f>
        <v>0</v>
      </c>
      <c r="C203" s="172"/>
      <c r="D203" s="173">
        <v>202</v>
      </c>
      <c r="E203" s="173" cm="1">
        <f t="array" ref="E203">COUNTIF(Input!C$3:C$6,D203)+COUNTIF(Input!F$3:F$6,D203)+COUNTIF(Input!I$3:I$6,D203)+COUNTIF(Input!L$3:L$6,D203)+COUNTIF(Input!O$3:O$6,D203)+COUNTIF(Input!R$3:R$6,D203)+COUNTIF(Input!C$15:C$16,D203)+COUNTIF(Input!F$15:F$17,D203)+COUNTIF(Input!I$15:I$17,D203)+COUNTIF(Input!L$15:L$17,D203)+COUNTIF(Input!O$15:O$17,D203)+COUNTIF(Input!R$15:R$17,D203)</f>
        <v>0</v>
      </c>
    </row>
    <row r="204" spans="1:5" ht="14.25" customHeight="1">
      <c r="A204" s="173">
        <v>203</v>
      </c>
      <c r="B204" s="173" cm="1">
        <f t="array" ref="B204">COUNTIF(Input!B$3:B$10,A204)+COUNTIF(Input!E$3:E$10,A204)+COUNTIF(Input!H$3:H$10,A204)+COUNTIF(Input!K$3:K$10,A204)+COUNTIF(Input!N$3:N$10,A204)+COUNTIF(Input!Q$3:Q$10,A204)+COUNTIF(Input!B$15:B$20,A204)+COUNTIF(Input!E$15:E$20,A204)+COUNTIF(Input!H$15:H$20,A204)+COUNTIF(Input!K$15:K$20,A204)+COUNTIF(Input!N$15:N$20,A204)+COUNTIF(Input!Q$15:Q$20,A204)</f>
        <v>0</v>
      </c>
      <c r="C204" s="172"/>
      <c r="D204" s="173">
        <v>203</v>
      </c>
      <c r="E204" s="173" cm="1">
        <f t="array" ref="E204">COUNTIF(Input!C$3:C$6,D204)+COUNTIF(Input!F$3:F$6,D204)+COUNTIF(Input!I$3:I$6,D204)+COUNTIF(Input!L$3:L$6,D204)+COUNTIF(Input!O$3:O$6,D204)+COUNTIF(Input!R$3:R$6,D204)+COUNTIF(Input!C$15:C$16,D204)+COUNTIF(Input!F$15:F$17,D204)+COUNTIF(Input!I$15:I$17,D204)+COUNTIF(Input!L$15:L$17,D204)+COUNTIF(Input!O$15:O$17,D204)+COUNTIF(Input!R$15:R$17,D204)</f>
        <v>0</v>
      </c>
    </row>
    <row r="205" spans="1:5" ht="14.25" customHeight="1">
      <c r="A205" s="173">
        <v>204</v>
      </c>
      <c r="B205" s="173" cm="1">
        <f t="array" ref="B205">COUNTIF(Input!B$3:B$10,A205)+COUNTIF(Input!E$3:E$10,A205)+COUNTIF(Input!H$3:H$10,A205)+COUNTIF(Input!K$3:K$10,A205)+COUNTIF(Input!N$3:N$10,A205)+COUNTIF(Input!Q$3:Q$10,A205)+COUNTIF(Input!B$15:B$20,A205)+COUNTIF(Input!E$15:E$20,A205)+COUNTIF(Input!H$15:H$20,A205)+COUNTIF(Input!K$15:K$20,A205)+COUNTIF(Input!N$15:N$20,A205)+COUNTIF(Input!Q$15:Q$20,A205)</f>
        <v>0</v>
      </c>
      <c r="C205" s="172"/>
      <c r="D205" s="173">
        <v>204</v>
      </c>
      <c r="E205" s="173" cm="1">
        <f t="array" ref="E205">COUNTIF(Input!C$3:C$6,D205)+COUNTIF(Input!F$3:F$6,D205)+COUNTIF(Input!I$3:I$6,D205)+COUNTIF(Input!L$3:L$6,D205)+COUNTIF(Input!O$3:O$6,D205)+COUNTIF(Input!R$3:R$6,D205)+COUNTIF(Input!C$15:C$16,D205)+COUNTIF(Input!F$15:F$17,D205)+COUNTIF(Input!I$15:I$17,D205)+COUNTIF(Input!L$15:L$17,D205)+COUNTIF(Input!O$15:O$17,D205)+COUNTIF(Input!R$15:R$17,D205)</f>
        <v>0</v>
      </c>
    </row>
    <row r="206" spans="1:5" ht="14.25" customHeight="1">
      <c r="A206" s="173">
        <v>205</v>
      </c>
      <c r="B206" s="173" cm="1">
        <f t="array" ref="B206">COUNTIF(Input!B$3:B$10,A206)+COUNTIF(Input!E$3:E$10,A206)+COUNTIF(Input!H$3:H$10,A206)+COUNTIF(Input!K$3:K$10,A206)+COUNTIF(Input!N$3:N$10,A206)+COUNTIF(Input!Q$3:Q$10,A206)+COUNTIF(Input!B$15:B$20,A206)+COUNTIF(Input!E$15:E$20,A206)+COUNTIF(Input!H$15:H$20,A206)+COUNTIF(Input!K$15:K$20,A206)+COUNTIF(Input!N$15:N$20,A206)+COUNTIF(Input!Q$15:Q$20,A206)</f>
        <v>0</v>
      </c>
      <c r="C206" s="172"/>
      <c r="D206" s="173">
        <v>205</v>
      </c>
      <c r="E206" s="173" cm="1">
        <f t="array" ref="E206">COUNTIF(Input!C$3:C$6,D206)+COUNTIF(Input!F$3:F$6,D206)+COUNTIF(Input!I$3:I$6,D206)+COUNTIF(Input!L$3:L$6,D206)+COUNTIF(Input!O$3:O$6,D206)+COUNTIF(Input!R$3:R$6,D206)+COUNTIF(Input!C$15:C$16,D206)+COUNTIF(Input!F$15:F$17,D206)+COUNTIF(Input!I$15:I$17,D206)+COUNTIF(Input!L$15:L$17,D206)+COUNTIF(Input!O$15:O$17,D206)+COUNTIF(Input!R$15:R$17,D206)</f>
        <v>0</v>
      </c>
    </row>
    <row r="207" spans="1:5" ht="14.25" customHeight="1">
      <c r="A207" s="173">
        <v>206</v>
      </c>
      <c r="B207" s="173" cm="1">
        <f t="array" ref="B207">COUNTIF(Input!B$3:B$10,A207)+COUNTIF(Input!E$3:E$10,A207)+COUNTIF(Input!H$3:H$10,A207)+COUNTIF(Input!K$3:K$10,A207)+COUNTIF(Input!N$3:N$10,A207)+COUNTIF(Input!Q$3:Q$10,A207)+COUNTIF(Input!B$15:B$20,A207)+COUNTIF(Input!E$15:E$20,A207)+COUNTIF(Input!H$15:H$20,A207)+COUNTIF(Input!K$15:K$20,A207)+COUNTIF(Input!N$15:N$20,A207)+COUNTIF(Input!Q$15:Q$20,A207)</f>
        <v>0</v>
      </c>
      <c r="C207" s="172"/>
      <c r="D207" s="173">
        <v>206</v>
      </c>
      <c r="E207" s="173" cm="1">
        <f t="array" ref="E207">COUNTIF(Input!C$3:C$6,D207)+COUNTIF(Input!F$3:F$6,D207)+COUNTIF(Input!I$3:I$6,D207)+COUNTIF(Input!L$3:L$6,D207)+COUNTIF(Input!O$3:O$6,D207)+COUNTIF(Input!R$3:R$6,D207)+COUNTIF(Input!C$15:C$16,D207)+COUNTIF(Input!F$15:F$17,D207)+COUNTIF(Input!I$15:I$17,D207)+COUNTIF(Input!L$15:L$17,D207)+COUNTIF(Input!O$15:O$17,D207)+COUNTIF(Input!R$15:R$17,D207)</f>
        <v>0</v>
      </c>
    </row>
    <row r="208" spans="1:5" ht="14.25" customHeight="1">
      <c r="A208" s="173">
        <v>207</v>
      </c>
      <c r="B208" s="173" cm="1">
        <f t="array" ref="B208">COUNTIF(Input!B$3:B$10,A208)+COUNTIF(Input!E$3:E$10,A208)+COUNTIF(Input!H$3:H$10,A208)+COUNTIF(Input!K$3:K$10,A208)+COUNTIF(Input!N$3:N$10,A208)+COUNTIF(Input!Q$3:Q$10,A208)+COUNTIF(Input!B$15:B$20,A208)+COUNTIF(Input!E$15:E$20,A208)+COUNTIF(Input!H$15:H$20,A208)+COUNTIF(Input!K$15:K$20,A208)+COUNTIF(Input!N$15:N$20,A208)+COUNTIF(Input!Q$15:Q$20,A208)</f>
        <v>0</v>
      </c>
      <c r="C208" s="172"/>
      <c r="D208" s="173">
        <v>207</v>
      </c>
      <c r="E208" s="173" cm="1">
        <f t="array" ref="E208">COUNTIF(Input!C$3:C$6,D208)+COUNTIF(Input!F$3:F$6,D208)+COUNTIF(Input!I$3:I$6,D208)+COUNTIF(Input!L$3:L$6,D208)+COUNTIF(Input!O$3:O$6,D208)+COUNTIF(Input!R$3:R$6,D208)+COUNTIF(Input!C$15:C$16,D208)+COUNTIF(Input!F$15:F$17,D208)+COUNTIF(Input!I$15:I$17,D208)+COUNTIF(Input!L$15:L$17,D208)+COUNTIF(Input!O$15:O$17,D208)+COUNTIF(Input!R$15:R$17,D208)</f>
        <v>0</v>
      </c>
    </row>
    <row r="209" spans="1:5" ht="14.25" customHeight="1">
      <c r="A209" s="173">
        <v>208</v>
      </c>
      <c r="B209" s="173" cm="1">
        <f t="array" ref="B209">COUNTIF(Input!B$3:B$10,A209)+COUNTIF(Input!E$3:E$10,A209)+COUNTIF(Input!H$3:H$10,A209)+COUNTIF(Input!K$3:K$10,A209)+COUNTIF(Input!N$3:N$10,A209)+COUNTIF(Input!Q$3:Q$10,A209)+COUNTIF(Input!B$15:B$20,A209)+COUNTIF(Input!E$15:E$20,A209)+COUNTIF(Input!H$15:H$20,A209)+COUNTIF(Input!K$15:K$20,A209)+COUNTIF(Input!N$15:N$20,A209)+COUNTIF(Input!Q$15:Q$20,A209)</f>
        <v>0</v>
      </c>
      <c r="C209" s="172"/>
      <c r="D209" s="173">
        <v>208</v>
      </c>
      <c r="E209" s="173" cm="1">
        <f t="array" ref="E209">COUNTIF(Input!C$3:C$6,D209)+COUNTIF(Input!F$3:F$6,D209)+COUNTIF(Input!I$3:I$6,D209)+COUNTIF(Input!L$3:L$6,D209)+COUNTIF(Input!O$3:O$6,D209)+COUNTIF(Input!R$3:R$6,D209)+COUNTIF(Input!C$15:C$16,D209)+COUNTIF(Input!F$15:F$17,D209)+COUNTIF(Input!I$15:I$17,D209)+COUNTIF(Input!L$15:L$17,D209)+COUNTIF(Input!O$15:O$17,D209)+COUNTIF(Input!R$15:R$17,D209)</f>
        <v>0</v>
      </c>
    </row>
    <row r="210" spans="1:5" ht="14.25" customHeight="1">
      <c r="A210" s="173">
        <v>209</v>
      </c>
      <c r="B210" s="173" cm="1">
        <f t="array" ref="B210">COUNTIF(Input!B$3:B$10,A210)+COUNTIF(Input!E$3:E$10,A210)+COUNTIF(Input!H$3:H$10,A210)+COUNTIF(Input!K$3:K$10,A210)+COUNTIF(Input!N$3:N$10,A210)+COUNTIF(Input!Q$3:Q$10,A210)+COUNTIF(Input!B$15:B$20,A210)+COUNTIF(Input!E$15:E$20,A210)+COUNTIF(Input!H$15:H$20,A210)+COUNTIF(Input!K$15:K$20,A210)+COUNTIF(Input!N$15:N$20,A210)+COUNTIF(Input!Q$15:Q$20,A210)</f>
        <v>0</v>
      </c>
      <c r="C210" s="172"/>
      <c r="D210" s="173">
        <v>209</v>
      </c>
      <c r="E210" s="173" cm="1">
        <f t="array" ref="E210">COUNTIF(Input!C$3:C$6,D210)+COUNTIF(Input!F$3:F$6,D210)+COUNTIF(Input!I$3:I$6,D210)+COUNTIF(Input!L$3:L$6,D210)+COUNTIF(Input!O$3:O$6,D210)+COUNTIF(Input!R$3:R$6,D210)+COUNTIF(Input!C$15:C$16,D210)+COUNTIF(Input!F$15:F$17,D210)+COUNTIF(Input!I$15:I$17,D210)+COUNTIF(Input!L$15:L$17,D210)+COUNTIF(Input!O$15:O$17,D210)+COUNTIF(Input!R$15:R$17,D210)</f>
        <v>0</v>
      </c>
    </row>
    <row r="211" spans="1:5" ht="14.25" customHeight="1">
      <c r="A211" s="173">
        <v>210</v>
      </c>
      <c r="B211" s="173" cm="1">
        <f t="array" ref="B211">COUNTIF(Input!B$3:B$10,A211)+COUNTIF(Input!E$3:E$10,A211)+COUNTIF(Input!H$3:H$10,A211)+COUNTIF(Input!K$3:K$10,A211)+COUNTIF(Input!N$3:N$10,A211)+COUNTIF(Input!Q$3:Q$10,A211)+COUNTIF(Input!B$15:B$20,A211)+COUNTIF(Input!E$15:E$20,A211)+COUNTIF(Input!H$15:H$20,A211)+COUNTIF(Input!K$15:K$20,A211)+COUNTIF(Input!N$15:N$20,A211)+COUNTIF(Input!Q$15:Q$20,A211)</f>
        <v>0</v>
      </c>
      <c r="C211" s="172"/>
      <c r="D211" s="173">
        <v>210</v>
      </c>
      <c r="E211" s="173" cm="1">
        <f t="array" ref="E211">COUNTIF(Input!C$3:C$6,D211)+COUNTIF(Input!F$3:F$6,D211)+COUNTIF(Input!I$3:I$6,D211)+COUNTIF(Input!L$3:L$6,D211)+COUNTIF(Input!O$3:O$6,D211)+COUNTIF(Input!R$3:R$6,D211)+COUNTIF(Input!C$15:C$16,D211)+COUNTIF(Input!F$15:F$17,D211)+COUNTIF(Input!I$15:I$17,D211)+COUNTIF(Input!L$15:L$17,D211)+COUNTIF(Input!O$15:O$17,D211)+COUNTIF(Input!R$15:R$17,D211)</f>
        <v>0</v>
      </c>
    </row>
    <row r="212" spans="1:5" ht="14.25" customHeight="1">
      <c r="A212" s="173">
        <v>211</v>
      </c>
      <c r="B212" s="173" cm="1">
        <f t="array" ref="B212">COUNTIF(Input!B$3:B$10,A212)+COUNTIF(Input!E$3:E$10,A212)+COUNTIF(Input!H$3:H$10,A212)+COUNTIF(Input!K$3:K$10,A212)+COUNTIF(Input!N$3:N$10,A212)+COUNTIF(Input!Q$3:Q$10,A212)+COUNTIF(Input!B$15:B$20,A212)+COUNTIF(Input!E$15:E$20,A212)+COUNTIF(Input!H$15:H$20,A212)+COUNTIF(Input!K$15:K$20,A212)+COUNTIF(Input!N$15:N$20,A212)+COUNTIF(Input!Q$15:Q$20,A212)</f>
        <v>0</v>
      </c>
      <c r="C212" s="172"/>
      <c r="D212" s="173">
        <v>211</v>
      </c>
      <c r="E212" s="173" cm="1">
        <f t="array" ref="E212">COUNTIF(Input!C$3:C$6,D212)+COUNTIF(Input!F$3:F$6,D212)+COUNTIF(Input!I$3:I$6,D212)+COUNTIF(Input!L$3:L$6,D212)+COUNTIF(Input!O$3:O$6,D212)+COUNTIF(Input!R$3:R$6,D212)+COUNTIF(Input!C$15:C$16,D212)+COUNTIF(Input!F$15:F$17,D212)+COUNTIF(Input!I$15:I$17,D212)+COUNTIF(Input!L$15:L$17,D212)+COUNTIF(Input!O$15:O$17,D212)+COUNTIF(Input!R$15:R$17,D212)</f>
        <v>0</v>
      </c>
    </row>
    <row r="213" spans="1:5" ht="14.25" customHeight="1">
      <c r="A213" s="173">
        <v>212</v>
      </c>
      <c r="B213" s="173" cm="1">
        <f t="array" ref="B213">COUNTIF(Input!B$3:B$10,A213)+COUNTIF(Input!E$3:E$10,A213)+COUNTIF(Input!H$3:H$10,A213)+COUNTIF(Input!K$3:K$10,A213)+COUNTIF(Input!N$3:N$10,A213)+COUNTIF(Input!Q$3:Q$10,A213)+COUNTIF(Input!B$15:B$20,A213)+COUNTIF(Input!E$15:E$20,A213)+COUNTIF(Input!H$15:H$20,A213)+COUNTIF(Input!K$15:K$20,A213)+COUNTIF(Input!N$15:N$20,A213)+COUNTIF(Input!Q$15:Q$20,A213)</f>
        <v>0</v>
      </c>
      <c r="C213" s="172"/>
      <c r="D213" s="173">
        <v>212</v>
      </c>
      <c r="E213" s="173" cm="1">
        <f t="array" ref="E213">COUNTIF(Input!C$3:C$6,D213)+COUNTIF(Input!F$3:F$6,D213)+COUNTIF(Input!I$3:I$6,D213)+COUNTIF(Input!L$3:L$6,D213)+COUNTIF(Input!O$3:O$6,D213)+COUNTIF(Input!R$3:R$6,D213)+COUNTIF(Input!C$15:C$16,D213)+COUNTIF(Input!F$15:F$17,D213)+COUNTIF(Input!I$15:I$17,D213)+COUNTIF(Input!L$15:L$17,D213)+COUNTIF(Input!O$15:O$17,D213)+COUNTIF(Input!R$15:R$17,D213)</f>
        <v>0</v>
      </c>
    </row>
    <row r="214" spans="1:5" ht="14.25" customHeight="1">
      <c r="A214" s="173">
        <v>213</v>
      </c>
      <c r="B214" s="173" cm="1">
        <f t="array" ref="B214">COUNTIF(Input!B$3:B$10,A214)+COUNTIF(Input!E$3:E$10,A214)+COUNTIF(Input!H$3:H$10,A214)+COUNTIF(Input!K$3:K$10,A214)+COUNTIF(Input!N$3:N$10,A214)+COUNTIF(Input!Q$3:Q$10,A214)+COUNTIF(Input!B$15:B$20,A214)+COUNTIF(Input!E$15:E$20,A214)+COUNTIF(Input!H$15:H$20,A214)+COUNTIF(Input!K$15:K$20,A214)+COUNTIF(Input!N$15:N$20,A214)+COUNTIF(Input!Q$15:Q$20,A214)</f>
        <v>0</v>
      </c>
      <c r="C214" s="172"/>
      <c r="D214" s="173">
        <v>213</v>
      </c>
      <c r="E214" s="173" cm="1">
        <f t="array" ref="E214">COUNTIF(Input!C$3:C$6,D214)+COUNTIF(Input!F$3:F$6,D214)+COUNTIF(Input!I$3:I$6,D214)+COUNTIF(Input!L$3:L$6,D214)+COUNTIF(Input!O$3:O$6,D214)+COUNTIF(Input!R$3:R$6,D214)+COUNTIF(Input!C$15:C$16,D214)+COUNTIF(Input!F$15:F$17,D214)+COUNTIF(Input!I$15:I$17,D214)+COUNTIF(Input!L$15:L$17,D214)+COUNTIF(Input!O$15:O$17,D214)+COUNTIF(Input!R$15:R$17,D214)</f>
        <v>0</v>
      </c>
    </row>
    <row r="215" spans="1:5" ht="14.25" customHeight="1">
      <c r="A215" s="173">
        <v>214</v>
      </c>
      <c r="B215" s="173" cm="1">
        <f t="array" ref="B215">COUNTIF(Input!B$3:B$10,A215)+COUNTIF(Input!E$3:E$10,A215)+COUNTIF(Input!H$3:H$10,A215)+COUNTIF(Input!K$3:K$10,A215)+COUNTIF(Input!N$3:N$10,A215)+COUNTIF(Input!Q$3:Q$10,A215)+COUNTIF(Input!B$15:B$20,A215)+COUNTIF(Input!E$15:E$20,A215)+COUNTIF(Input!H$15:H$20,A215)+COUNTIF(Input!K$15:K$20,A215)+COUNTIF(Input!N$15:N$20,A215)+COUNTIF(Input!Q$15:Q$20,A215)</f>
        <v>0</v>
      </c>
      <c r="C215" s="172"/>
      <c r="D215" s="173">
        <v>214</v>
      </c>
      <c r="E215" s="173" cm="1">
        <f t="array" ref="E215">COUNTIF(Input!C$3:C$6,D215)+COUNTIF(Input!F$3:F$6,D215)+COUNTIF(Input!I$3:I$6,D215)+COUNTIF(Input!L$3:L$6,D215)+COUNTIF(Input!O$3:O$6,D215)+COUNTIF(Input!R$3:R$6,D215)+COUNTIF(Input!C$15:C$16,D215)+COUNTIF(Input!F$15:F$17,D215)+COUNTIF(Input!I$15:I$17,D215)+COUNTIF(Input!L$15:L$17,D215)+COUNTIF(Input!O$15:O$17,D215)+COUNTIF(Input!R$15:R$17,D215)</f>
        <v>0</v>
      </c>
    </row>
    <row r="216" spans="1:5" ht="14.25" customHeight="1">
      <c r="A216" s="173">
        <v>215</v>
      </c>
      <c r="B216" s="173" cm="1">
        <f t="array" ref="B216">COUNTIF(Input!B$3:B$10,A216)+COUNTIF(Input!E$3:E$10,A216)+COUNTIF(Input!H$3:H$10,A216)+COUNTIF(Input!K$3:K$10,A216)+COUNTIF(Input!N$3:N$10,A216)+COUNTIF(Input!Q$3:Q$10,A216)+COUNTIF(Input!B$15:B$20,A216)+COUNTIF(Input!E$15:E$20,A216)+COUNTIF(Input!H$15:H$20,A216)+COUNTIF(Input!K$15:K$20,A216)+COUNTIF(Input!N$15:N$20,A216)+COUNTIF(Input!Q$15:Q$20,A216)</f>
        <v>0</v>
      </c>
      <c r="C216" s="172"/>
      <c r="D216" s="173">
        <v>215</v>
      </c>
      <c r="E216" s="173" cm="1">
        <f t="array" ref="E216">COUNTIF(Input!C$3:C$6,D216)+COUNTIF(Input!F$3:F$6,D216)+COUNTIF(Input!I$3:I$6,D216)+COUNTIF(Input!L$3:L$6,D216)+COUNTIF(Input!O$3:O$6,D216)+COUNTIF(Input!R$3:R$6,D216)+COUNTIF(Input!C$15:C$16,D216)+COUNTIF(Input!F$15:F$17,D216)+COUNTIF(Input!I$15:I$17,D216)+COUNTIF(Input!L$15:L$17,D216)+COUNTIF(Input!O$15:O$17,D216)+COUNTIF(Input!R$15:R$17,D216)</f>
        <v>0</v>
      </c>
    </row>
    <row r="217" spans="1:5" ht="14.25" customHeight="1">
      <c r="A217" s="173">
        <v>216</v>
      </c>
      <c r="B217" s="173" cm="1">
        <f t="array" ref="B217">COUNTIF(Input!B$3:B$10,A217)+COUNTIF(Input!E$3:E$10,A217)+COUNTIF(Input!H$3:H$10,A217)+COUNTIF(Input!K$3:K$10,A217)+COUNTIF(Input!N$3:N$10,A217)+COUNTIF(Input!Q$3:Q$10,A217)+COUNTIF(Input!B$15:B$20,A217)+COUNTIF(Input!E$15:E$20,A217)+COUNTIF(Input!H$15:H$20,A217)+COUNTIF(Input!K$15:K$20,A217)+COUNTIF(Input!N$15:N$20,A217)+COUNTIF(Input!Q$15:Q$20,A217)</f>
        <v>0</v>
      </c>
      <c r="C217" s="172"/>
      <c r="D217" s="173">
        <v>216</v>
      </c>
      <c r="E217" s="173" cm="1">
        <f t="array" ref="E217">COUNTIF(Input!C$3:C$6,D217)+COUNTIF(Input!F$3:F$6,D217)+COUNTIF(Input!I$3:I$6,D217)+COUNTIF(Input!L$3:L$6,D217)+COUNTIF(Input!O$3:O$6,D217)+COUNTIF(Input!R$3:R$6,D217)+COUNTIF(Input!C$15:C$16,D217)+COUNTIF(Input!F$15:F$17,D217)+COUNTIF(Input!I$15:I$17,D217)+COUNTIF(Input!L$15:L$17,D217)+COUNTIF(Input!O$15:O$17,D217)+COUNTIF(Input!R$15:R$17,D217)</f>
        <v>0</v>
      </c>
    </row>
    <row r="218" spans="1:5" ht="14.25" customHeight="1">
      <c r="A218" s="173">
        <v>217</v>
      </c>
      <c r="B218" s="173" cm="1">
        <f t="array" ref="B218">COUNTIF(Input!B$3:B$10,A218)+COUNTIF(Input!E$3:E$10,A218)+COUNTIF(Input!H$3:H$10,A218)+COUNTIF(Input!K$3:K$10,A218)+COUNTIF(Input!N$3:N$10,A218)+COUNTIF(Input!Q$3:Q$10,A218)+COUNTIF(Input!B$15:B$20,A218)+COUNTIF(Input!E$15:E$20,A218)+COUNTIF(Input!H$15:H$20,A218)+COUNTIF(Input!K$15:K$20,A218)+COUNTIF(Input!N$15:N$20,A218)+COUNTIF(Input!Q$15:Q$20,A218)</f>
        <v>0</v>
      </c>
      <c r="C218" s="172"/>
      <c r="D218" s="173">
        <v>217</v>
      </c>
      <c r="E218" s="173" cm="1">
        <f t="array" ref="E218">COUNTIF(Input!C$3:C$6,D218)+COUNTIF(Input!F$3:F$6,D218)+COUNTIF(Input!I$3:I$6,D218)+COUNTIF(Input!L$3:L$6,D218)+COUNTIF(Input!O$3:O$6,D218)+COUNTIF(Input!R$3:R$6,D218)+COUNTIF(Input!C$15:C$16,D218)+COUNTIF(Input!F$15:F$17,D218)+COUNTIF(Input!I$15:I$17,D218)+COUNTIF(Input!L$15:L$17,D218)+COUNTIF(Input!O$15:O$17,D218)+COUNTIF(Input!R$15:R$17,D218)</f>
        <v>0</v>
      </c>
    </row>
    <row r="219" spans="1:5" ht="14.25" customHeight="1">
      <c r="A219" s="173">
        <v>218</v>
      </c>
      <c r="B219" s="173" cm="1">
        <f t="array" ref="B219">COUNTIF(Input!B$3:B$10,A219)+COUNTIF(Input!E$3:E$10,A219)+COUNTIF(Input!H$3:H$10,A219)+COUNTIF(Input!K$3:K$10,A219)+COUNTIF(Input!N$3:N$10,A219)+COUNTIF(Input!Q$3:Q$10,A219)+COUNTIF(Input!B$15:B$20,A219)+COUNTIF(Input!E$15:E$20,A219)+COUNTIF(Input!H$15:H$20,A219)+COUNTIF(Input!K$15:K$20,A219)+COUNTIF(Input!N$15:N$20,A219)+COUNTIF(Input!Q$15:Q$20,A219)</f>
        <v>0</v>
      </c>
      <c r="C219" s="172"/>
      <c r="D219" s="173">
        <v>218</v>
      </c>
      <c r="E219" s="173" cm="1">
        <f t="array" ref="E219">COUNTIF(Input!C$3:C$6,D219)+COUNTIF(Input!F$3:F$6,D219)+COUNTIF(Input!I$3:I$6,D219)+COUNTIF(Input!L$3:L$6,D219)+COUNTIF(Input!O$3:O$6,D219)+COUNTIF(Input!R$3:R$6,D219)+COUNTIF(Input!C$15:C$16,D219)+COUNTIF(Input!F$15:F$17,D219)+COUNTIF(Input!I$15:I$17,D219)+COUNTIF(Input!L$15:L$17,D219)+COUNTIF(Input!O$15:O$17,D219)+COUNTIF(Input!R$15:R$17,D219)</f>
        <v>0</v>
      </c>
    </row>
    <row r="220" spans="1:5" ht="14.25" customHeight="1">
      <c r="A220" s="173">
        <v>219</v>
      </c>
      <c r="B220" s="173" cm="1">
        <f t="array" ref="B220">COUNTIF(Input!B$3:B$10,A220)+COUNTIF(Input!E$3:E$10,A220)+COUNTIF(Input!H$3:H$10,A220)+COUNTIF(Input!K$3:K$10,A220)+COUNTIF(Input!N$3:N$10,A220)+COUNTIF(Input!Q$3:Q$10,A220)+COUNTIF(Input!B$15:B$20,A220)+COUNTIF(Input!E$15:E$20,A220)+COUNTIF(Input!H$15:H$20,A220)+COUNTIF(Input!K$15:K$20,A220)+COUNTIF(Input!N$15:N$20,A220)+COUNTIF(Input!Q$15:Q$20,A220)</f>
        <v>0</v>
      </c>
      <c r="C220" s="172"/>
      <c r="D220" s="173">
        <v>219</v>
      </c>
      <c r="E220" s="173" cm="1">
        <f t="array" ref="E220">COUNTIF(Input!C$3:C$6,D220)+COUNTIF(Input!F$3:F$6,D220)+COUNTIF(Input!I$3:I$6,D220)+COUNTIF(Input!L$3:L$6,D220)+COUNTIF(Input!O$3:O$6,D220)+COUNTIF(Input!R$3:R$6,D220)+COUNTIF(Input!C$15:C$16,D220)+COUNTIF(Input!F$15:F$17,D220)+COUNTIF(Input!I$15:I$17,D220)+COUNTIF(Input!L$15:L$17,D220)+COUNTIF(Input!O$15:O$17,D220)+COUNTIF(Input!R$15:R$17,D220)</f>
        <v>0</v>
      </c>
    </row>
    <row r="221" spans="1:5" ht="14.25" customHeight="1">
      <c r="A221" s="173">
        <v>220</v>
      </c>
      <c r="B221" s="173" cm="1">
        <f t="array" ref="B221">COUNTIF(Input!B$3:B$10,A221)+COUNTIF(Input!E$3:E$10,A221)+COUNTIF(Input!H$3:H$10,A221)+COUNTIF(Input!K$3:K$10,A221)+COUNTIF(Input!N$3:N$10,A221)+COUNTIF(Input!Q$3:Q$10,A221)+COUNTIF(Input!B$15:B$20,A221)+COUNTIF(Input!E$15:E$20,A221)+COUNTIF(Input!H$15:H$20,A221)+COUNTIF(Input!K$15:K$20,A221)+COUNTIF(Input!N$15:N$20,A221)+COUNTIF(Input!Q$15:Q$20,A221)</f>
        <v>0</v>
      </c>
      <c r="C221" s="172"/>
      <c r="D221" s="173">
        <v>220</v>
      </c>
      <c r="E221" s="173" cm="1">
        <f t="array" ref="E221">COUNTIF(Input!C$3:C$6,D221)+COUNTIF(Input!F$3:F$6,D221)+COUNTIF(Input!I$3:I$6,D221)+COUNTIF(Input!L$3:L$6,D221)+COUNTIF(Input!O$3:O$6,D221)+COUNTIF(Input!R$3:R$6,D221)+COUNTIF(Input!C$15:C$16,D221)+COUNTIF(Input!F$15:F$17,D221)+COUNTIF(Input!I$15:I$17,D221)+COUNTIF(Input!L$15:L$17,D221)+COUNTIF(Input!O$15:O$17,D221)+COUNTIF(Input!R$15:R$17,D221)</f>
        <v>0</v>
      </c>
    </row>
    <row r="222" spans="1:5" ht="14.25" customHeight="1">
      <c r="A222" s="173">
        <v>221</v>
      </c>
      <c r="B222" s="173" cm="1">
        <f t="array" ref="B222">COUNTIF(Input!B$3:B$10,A222)+COUNTIF(Input!E$3:E$10,A222)+COUNTIF(Input!H$3:H$10,A222)+COUNTIF(Input!K$3:K$10,A222)+COUNTIF(Input!N$3:N$10,A222)+COUNTIF(Input!Q$3:Q$10,A222)+COUNTIF(Input!B$15:B$20,A222)+COUNTIF(Input!E$15:E$20,A222)+COUNTIF(Input!H$15:H$20,A222)+COUNTIF(Input!K$15:K$20,A222)+COUNTIF(Input!N$15:N$20,A222)+COUNTIF(Input!Q$15:Q$20,A222)</f>
        <v>0</v>
      </c>
      <c r="C222" s="172"/>
      <c r="D222" s="173">
        <v>221</v>
      </c>
      <c r="E222" s="173" cm="1">
        <f t="array" ref="E222">COUNTIF(Input!C$3:C$6,D222)+COUNTIF(Input!F$3:F$6,D222)+COUNTIF(Input!I$3:I$6,D222)+COUNTIF(Input!L$3:L$6,D222)+COUNTIF(Input!O$3:O$6,D222)+COUNTIF(Input!R$3:R$6,D222)+COUNTIF(Input!C$15:C$16,D222)+COUNTIF(Input!F$15:F$17,D222)+COUNTIF(Input!I$15:I$17,D222)+COUNTIF(Input!L$15:L$17,D222)+COUNTIF(Input!O$15:O$17,D222)+COUNTIF(Input!R$15:R$17,D222)</f>
        <v>0</v>
      </c>
    </row>
    <row r="223" spans="1:5" ht="14.25" customHeight="1">
      <c r="A223" s="173">
        <v>222</v>
      </c>
      <c r="B223" s="173" cm="1">
        <f t="array" ref="B223">COUNTIF(Input!B$3:B$10,A223)+COUNTIF(Input!E$3:E$10,A223)+COUNTIF(Input!H$3:H$10,A223)+COUNTIF(Input!K$3:K$10,A223)+COUNTIF(Input!N$3:N$10,A223)+COUNTIF(Input!Q$3:Q$10,A223)+COUNTIF(Input!B$15:B$20,A223)+COUNTIF(Input!E$15:E$20,A223)+COUNTIF(Input!H$15:H$20,A223)+COUNTIF(Input!K$15:K$20,A223)+COUNTIF(Input!N$15:N$20,A223)+COUNTIF(Input!Q$15:Q$20,A223)</f>
        <v>0</v>
      </c>
      <c r="C223" s="172"/>
      <c r="D223" s="173">
        <v>222</v>
      </c>
      <c r="E223" s="173" cm="1">
        <f t="array" ref="E223">COUNTIF(Input!C$3:C$6,D223)+COUNTIF(Input!F$3:F$6,D223)+COUNTIF(Input!I$3:I$6,D223)+COUNTIF(Input!L$3:L$6,D223)+COUNTIF(Input!O$3:O$6,D223)+COUNTIF(Input!R$3:R$6,D223)+COUNTIF(Input!C$15:C$16,D223)+COUNTIF(Input!F$15:F$17,D223)+COUNTIF(Input!I$15:I$17,D223)+COUNTIF(Input!L$15:L$17,D223)+COUNTIF(Input!O$15:O$17,D223)+COUNTIF(Input!R$15:R$17,D223)</f>
        <v>0</v>
      </c>
    </row>
    <row r="224" spans="1:5" ht="14.25" customHeight="1">
      <c r="A224" s="173">
        <v>223</v>
      </c>
      <c r="B224" s="173" cm="1">
        <f t="array" ref="B224">COUNTIF(Input!B$3:B$10,A224)+COUNTIF(Input!E$3:E$10,A224)+COUNTIF(Input!H$3:H$10,A224)+COUNTIF(Input!K$3:K$10,A224)+COUNTIF(Input!N$3:N$10,A224)+COUNTIF(Input!Q$3:Q$10,A224)+COUNTIF(Input!B$15:B$20,A224)+COUNTIF(Input!E$15:E$20,A224)+COUNTIF(Input!H$15:H$20,A224)+COUNTIF(Input!K$15:K$20,A224)+COUNTIF(Input!N$15:N$20,A224)+COUNTIF(Input!Q$15:Q$20,A224)</f>
        <v>0</v>
      </c>
      <c r="C224" s="172"/>
      <c r="D224" s="173">
        <v>223</v>
      </c>
      <c r="E224" s="173" cm="1">
        <f t="array" ref="E224">COUNTIF(Input!C$3:C$6,D224)+COUNTIF(Input!F$3:F$6,D224)+COUNTIF(Input!I$3:I$6,D224)+COUNTIF(Input!L$3:L$6,D224)+COUNTIF(Input!O$3:O$6,D224)+COUNTIF(Input!R$3:R$6,D224)+COUNTIF(Input!C$15:C$16,D224)+COUNTIF(Input!F$15:F$17,D224)+COUNTIF(Input!I$15:I$17,D224)+COUNTIF(Input!L$15:L$17,D224)+COUNTIF(Input!O$15:O$17,D224)+COUNTIF(Input!R$15:R$17,D224)</f>
        <v>0</v>
      </c>
    </row>
    <row r="225" spans="1:5" ht="14.25" customHeight="1">
      <c r="A225" s="173">
        <v>224</v>
      </c>
      <c r="B225" s="173" cm="1">
        <f t="array" ref="B225">COUNTIF(Input!B$3:B$10,A225)+COUNTIF(Input!E$3:E$10,A225)+COUNTIF(Input!H$3:H$10,A225)+COUNTIF(Input!K$3:K$10,A225)+COUNTIF(Input!N$3:N$10,A225)+COUNTIF(Input!Q$3:Q$10,A225)+COUNTIF(Input!B$15:B$20,A225)+COUNTIF(Input!E$15:E$20,A225)+COUNTIF(Input!H$15:H$20,A225)+COUNTIF(Input!K$15:K$20,A225)+COUNTIF(Input!N$15:N$20,A225)+COUNTIF(Input!Q$15:Q$20,A225)</f>
        <v>0</v>
      </c>
      <c r="C225" s="172"/>
      <c r="D225" s="173">
        <v>224</v>
      </c>
      <c r="E225" s="173" cm="1">
        <f t="array" ref="E225">COUNTIF(Input!C$3:C$6,D225)+COUNTIF(Input!F$3:F$6,D225)+COUNTIF(Input!I$3:I$6,D225)+COUNTIF(Input!L$3:L$6,D225)+COUNTIF(Input!O$3:O$6,D225)+COUNTIF(Input!R$3:R$6,D225)+COUNTIF(Input!C$15:C$16,D225)+COUNTIF(Input!F$15:F$17,D225)+COUNTIF(Input!I$15:I$17,D225)+COUNTIF(Input!L$15:L$17,D225)+COUNTIF(Input!O$15:O$17,D225)+COUNTIF(Input!R$15:R$17,D225)</f>
        <v>0</v>
      </c>
    </row>
    <row r="226" spans="1:5" ht="14.25" customHeight="1">
      <c r="A226" s="173">
        <v>225</v>
      </c>
      <c r="B226" s="173" cm="1">
        <f t="array" ref="B226">COUNTIF(Input!B$3:B$10,A226)+COUNTIF(Input!E$3:E$10,A226)+COUNTIF(Input!H$3:H$10,A226)+COUNTIF(Input!K$3:K$10,A226)+COUNTIF(Input!N$3:N$10,A226)+COUNTIF(Input!Q$3:Q$10,A226)+COUNTIF(Input!B$15:B$20,A226)+COUNTIF(Input!E$15:E$20,A226)+COUNTIF(Input!H$15:H$20,A226)+COUNTIF(Input!K$15:K$20,A226)+COUNTIF(Input!N$15:N$20,A226)+COUNTIF(Input!Q$15:Q$20,A226)</f>
        <v>0</v>
      </c>
      <c r="C226" s="172"/>
      <c r="D226" s="173">
        <v>225</v>
      </c>
      <c r="E226" s="173" cm="1">
        <f t="array" ref="E226">COUNTIF(Input!C$3:C$6,D226)+COUNTIF(Input!F$3:F$6,D226)+COUNTIF(Input!I$3:I$6,D226)+COUNTIF(Input!L$3:L$6,D226)+COUNTIF(Input!O$3:O$6,D226)+COUNTIF(Input!R$3:R$6,D226)+COUNTIF(Input!C$15:C$16,D226)+COUNTIF(Input!F$15:F$17,D226)+COUNTIF(Input!I$15:I$17,D226)+COUNTIF(Input!L$15:L$17,D226)+COUNTIF(Input!O$15:O$17,D226)+COUNTIF(Input!R$15:R$17,D226)</f>
        <v>0</v>
      </c>
    </row>
    <row r="227" spans="1:5" ht="14.25" customHeight="1">
      <c r="A227" s="173">
        <v>226</v>
      </c>
      <c r="B227" s="173" cm="1">
        <f t="array" ref="B227">COUNTIF(Input!B$3:B$10,A227)+COUNTIF(Input!E$3:E$10,A227)+COUNTIF(Input!H$3:H$10,A227)+COUNTIF(Input!K$3:K$10,A227)+COUNTIF(Input!N$3:N$10,A227)+COUNTIF(Input!Q$3:Q$10,A227)+COUNTIF(Input!B$15:B$20,A227)+COUNTIF(Input!E$15:E$20,A227)+COUNTIF(Input!H$15:H$20,A227)+COUNTIF(Input!K$15:K$20,A227)+COUNTIF(Input!N$15:N$20,A227)+COUNTIF(Input!Q$15:Q$20,A227)</f>
        <v>0</v>
      </c>
      <c r="C227" s="172"/>
      <c r="D227" s="173">
        <v>226</v>
      </c>
      <c r="E227" s="173" cm="1">
        <f t="array" ref="E227">COUNTIF(Input!C$3:C$6,D227)+COUNTIF(Input!F$3:F$6,D227)+COUNTIF(Input!I$3:I$6,D227)+COUNTIF(Input!L$3:L$6,D227)+COUNTIF(Input!O$3:O$6,D227)+COUNTIF(Input!R$3:R$6,D227)+COUNTIF(Input!C$15:C$16,D227)+COUNTIF(Input!F$15:F$17,D227)+COUNTIF(Input!I$15:I$17,D227)+COUNTIF(Input!L$15:L$17,D227)+COUNTIF(Input!O$15:O$17,D227)+COUNTIF(Input!R$15:R$17,D227)</f>
        <v>0</v>
      </c>
    </row>
    <row r="228" spans="1:5" ht="14.25" customHeight="1">
      <c r="A228" s="173">
        <v>227</v>
      </c>
      <c r="B228" s="173" cm="1">
        <f t="array" ref="B228">COUNTIF(Input!B$3:B$10,A228)+COUNTIF(Input!E$3:E$10,A228)+COUNTIF(Input!H$3:H$10,A228)+COUNTIF(Input!K$3:K$10,A228)+COUNTIF(Input!N$3:N$10,A228)+COUNTIF(Input!Q$3:Q$10,A228)+COUNTIF(Input!B$15:B$20,A228)+COUNTIF(Input!E$15:E$20,A228)+COUNTIF(Input!H$15:H$20,A228)+COUNTIF(Input!K$15:K$20,A228)+COUNTIF(Input!N$15:N$20,A228)+COUNTIF(Input!Q$15:Q$20,A228)</f>
        <v>0</v>
      </c>
      <c r="C228" s="172"/>
      <c r="D228" s="173">
        <v>227</v>
      </c>
      <c r="E228" s="173" cm="1">
        <f t="array" ref="E228">COUNTIF(Input!C$3:C$6,D228)+COUNTIF(Input!F$3:F$6,D228)+COUNTIF(Input!I$3:I$6,D228)+COUNTIF(Input!L$3:L$6,D228)+COUNTIF(Input!O$3:O$6,D228)+COUNTIF(Input!R$3:R$6,D228)+COUNTIF(Input!C$15:C$16,D228)+COUNTIF(Input!F$15:F$17,D228)+COUNTIF(Input!I$15:I$17,D228)+COUNTIF(Input!L$15:L$17,D228)+COUNTIF(Input!O$15:O$17,D228)+COUNTIF(Input!R$15:R$17,D228)</f>
        <v>0</v>
      </c>
    </row>
    <row r="229" spans="1:5" ht="14.25" customHeight="1">
      <c r="A229" s="173">
        <v>228</v>
      </c>
      <c r="B229" s="173" cm="1">
        <f t="array" ref="B229">COUNTIF(Input!B$3:B$10,A229)+COUNTIF(Input!E$3:E$10,A229)+COUNTIF(Input!H$3:H$10,A229)+COUNTIF(Input!K$3:K$10,A229)+COUNTIF(Input!N$3:N$10,A229)+COUNTIF(Input!Q$3:Q$10,A229)+COUNTIF(Input!B$15:B$20,A229)+COUNTIF(Input!E$15:E$20,A229)+COUNTIF(Input!H$15:H$20,A229)+COUNTIF(Input!K$15:K$20,A229)+COUNTIF(Input!N$15:N$20,A229)+COUNTIF(Input!Q$15:Q$20,A229)</f>
        <v>0</v>
      </c>
      <c r="C229" s="172"/>
      <c r="D229" s="173">
        <v>228</v>
      </c>
      <c r="E229" s="173" cm="1">
        <f t="array" ref="E229">COUNTIF(Input!C$3:C$6,D229)+COUNTIF(Input!F$3:F$6,D229)+COUNTIF(Input!I$3:I$6,D229)+COUNTIF(Input!L$3:L$6,D229)+COUNTIF(Input!O$3:O$6,D229)+COUNTIF(Input!R$3:R$6,D229)+COUNTIF(Input!C$15:C$16,D229)+COUNTIF(Input!F$15:F$17,D229)+COUNTIF(Input!I$15:I$17,D229)+COUNTIF(Input!L$15:L$17,D229)+COUNTIF(Input!O$15:O$17,D229)+COUNTIF(Input!R$15:R$17,D229)</f>
        <v>0</v>
      </c>
    </row>
    <row r="230" spans="1:5" ht="14.25" customHeight="1">
      <c r="A230" s="173">
        <v>229</v>
      </c>
      <c r="B230" s="173" cm="1">
        <f t="array" ref="B230">COUNTIF(Input!B$3:B$10,A230)+COUNTIF(Input!E$3:E$10,A230)+COUNTIF(Input!H$3:H$10,A230)+COUNTIF(Input!K$3:K$10,A230)+COUNTIF(Input!N$3:N$10,A230)+COUNTIF(Input!Q$3:Q$10,A230)+COUNTIF(Input!B$15:B$20,A230)+COUNTIF(Input!E$15:E$20,A230)+COUNTIF(Input!H$15:H$20,A230)+COUNTIF(Input!K$15:K$20,A230)+COUNTIF(Input!N$15:N$20,A230)+COUNTIF(Input!Q$15:Q$20,A230)</f>
        <v>0</v>
      </c>
      <c r="C230" s="172"/>
      <c r="D230" s="173">
        <v>229</v>
      </c>
      <c r="E230" s="173" cm="1">
        <f t="array" ref="E230">COUNTIF(Input!C$3:C$6,D230)+COUNTIF(Input!F$3:F$6,D230)+COUNTIF(Input!I$3:I$6,D230)+COUNTIF(Input!L$3:L$6,D230)+COUNTIF(Input!O$3:O$6,D230)+COUNTIF(Input!R$3:R$6,D230)+COUNTIF(Input!C$15:C$16,D230)+COUNTIF(Input!F$15:F$17,D230)+COUNTIF(Input!I$15:I$17,D230)+COUNTIF(Input!L$15:L$17,D230)+COUNTIF(Input!O$15:O$17,D230)+COUNTIF(Input!R$15:R$17,D230)</f>
        <v>0</v>
      </c>
    </row>
    <row r="231" spans="1:5" ht="14.25" customHeight="1">
      <c r="A231" s="173">
        <v>230</v>
      </c>
      <c r="B231" s="173" cm="1">
        <f t="array" ref="B231">COUNTIF(Input!B$3:B$10,A231)+COUNTIF(Input!E$3:E$10,A231)+COUNTIF(Input!H$3:H$10,A231)+COUNTIF(Input!K$3:K$10,A231)+COUNTIF(Input!N$3:N$10,A231)+COUNTIF(Input!Q$3:Q$10,A231)+COUNTIF(Input!B$15:B$20,A231)+COUNTIF(Input!E$15:E$20,A231)+COUNTIF(Input!H$15:H$20,A231)+COUNTIF(Input!K$15:K$20,A231)+COUNTIF(Input!N$15:N$20,A231)+COUNTIF(Input!Q$15:Q$20,A231)</f>
        <v>0</v>
      </c>
      <c r="C231" s="172"/>
      <c r="D231" s="173">
        <v>230</v>
      </c>
      <c r="E231" s="173" cm="1">
        <f t="array" ref="E231">COUNTIF(Input!C$3:C$6,D231)+COUNTIF(Input!F$3:F$6,D231)+COUNTIF(Input!I$3:I$6,D231)+COUNTIF(Input!L$3:L$6,D231)+COUNTIF(Input!O$3:O$6,D231)+COUNTIF(Input!R$3:R$6,D231)+COUNTIF(Input!C$15:C$16,D231)+COUNTIF(Input!F$15:F$17,D231)+COUNTIF(Input!I$15:I$17,D231)+COUNTIF(Input!L$15:L$17,D231)+COUNTIF(Input!O$15:O$17,D231)+COUNTIF(Input!R$15:R$17,D231)</f>
        <v>0</v>
      </c>
    </row>
    <row r="232" spans="1:5" ht="14.25" customHeight="1">
      <c r="A232" s="173">
        <v>231</v>
      </c>
      <c r="B232" s="173" cm="1">
        <f t="array" ref="B232">COUNTIF(Input!B$3:B$10,A232)+COUNTIF(Input!E$3:E$10,A232)+COUNTIF(Input!H$3:H$10,A232)+COUNTIF(Input!K$3:K$10,A232)+COUNTIF(Input!N$3:N$10,A232)+COUNTIF(Input!Q$3:Q$10,A232)+COUNTIF(Input!B$15:B$20,A232)+COUNTIF(Input!E$15:E$20,A232)+COUNTIF(Input!H$15:H$20,A232)+COUNTIF(Input!K$15:K$20,A232)+COUNTIF(Input!N$15:N$20,A232)+COUNTIF(Input!Q$15:Q$20,A232)</f>
        <v>0</v>
      </c>
      <c r="C232" s="172"/>
      <c r="D232" s="173">
        <v>231</v>
      </c>
      <c r="E232" s="173" cm="1">
        <f t="array" ref="E232">COUNTIF(Input!C$3:C$6,D232)+COUNTIF(Input!F$3:F$6,D232)+COUNTIF(Input!I$3:I$6,D232)+COUNTIF(Input!L$3:L$6,D232)+COUNTIF(Input!O$3:O$6,D232)+COUNTIF(Input!R$3:R$6,D232)+COUNTIF(Input!C$15:C$16,D232)+COUNTIF(Input!F$15:F$17,D232)+COUNTIF(Input!I$15:I$17,D232)+COUNTIF(Input!L$15:L$17,D232)+COUNTIF(Input!O$15:O$17,D232)+COUNTIF(Input!R$15:R$17,D232)</f>
        <v>0</v>
      </c>
    </row>
    <row r="233" spans="1:5" ht="14.25" customHeight="1">
      <c r="A233" s="173">
        <v>232</v>
      </c>
      <c r="B233" s="173" cm="1">
        <f t="array" ref="B233">COUNTIF(Input!B$3:B$10,A233)+COUNTIF(Input!E$3:E$10,A233)+COUNTIF(Input!H$3:H$10,A233)+COUNTIF(Input!K$3:K$10,A233)+COUNTIF(Input!N$3:N$10,A233)+COUNTIF(Input!Q$3:Q$10,A233)+COUNTIF(Input!B$15:B$20,A233)+COUNTIF(Input!E$15:E$20,A233)+COUNTIF(Input!H$15:H$20,A233)+COUNTIF(Input!K$15:K$20,A233)+COUNTIF(Input!N$15:N$20,A233)+COUNTIF(Input!Q$15:Q$20,A233)</f>
        <v>0</v>
      </c>
      <c r="C233" s="172"/>
      <c r="D233" s="173">
        <v>232</v>
      </c>
      <c r="E233" s="173" cm="1">
        <f t="array" ref="E233">COUNTIF(Input!C$3:C$6,D233)+COUNTIF(Input!F$3:F$6,D233)+COUNTIF(Input!I$3:I$6,D233)+COUNTIF(Input!L$3:L$6,D233)+COUNTIF(Input!O$3:O$6,D233)+COUNTIF(Input!R$3:R$6,D233)+COUNTIF(Input!C$15:C$16,D233)+COUNTIF(Input!F$15:F$17,D233)+COUNTIF(Input!I$15:I$17,D233)+COUNTIF(Input!L$15:L$17,D233)+COUNTIF(Input!O$15:O$17,D233)+COUNTIF(Input!R$15:R$17,D233)</f>
        <v>0</v>
      </c>
    </row>
    <row r="234" spans="1:5" ht="14.25" customHeight="1">
      <c r="A234" s="173">
        <v>233</v>
      </c>
      <c r="B234" s="173" cm="1">
        <f t="array" ref="B234">COUNTIF(Input!B$3:B$10,A234)+COUNTIF(Input!E$3:E$10,A234)+COUNTIF(Input!H$3:H$10,A234)+COUNTIF(Input!K$3:K$10,A234)+COUNTIF(Input!N$3:N$10,A234)+COUNTIF(Input!Q$3:Q$10,A234)+COUNTIF(Input!B$15:B$20,A234)+COUNTIF(Input!E$15:E$20,A234)+COUNTIF(Input!H$15:H$20,A234)+COUNTIF(Input!K$15:K$20,A234)+COUNTIF(Input!N$15:N$20,A234)+COUNTIF(Input!Q$15:Q$20,A234)</f>
        <v>0</v>
      </c>
      <c r="C234" s="172"/>
      <c r="D234" s="173">
        <v>233</v>
      </c>
      <c r="E234" s="173" cm="1">
        <f t="array" ref="E234">COUNTIF(Input!C$3:C$6,D234)+COUNTIF(Input!F$3:F$6,D234)+COUNTIF(Input!I$3:I$6,D234)+COUNTIF(Input!L$3:L$6,D234)+COUNTIF(Input!O$3:O$6,D234)+COUNTIF(Input!R$3:R$6,D234)+COUNTIF(Input!C$15:C$16,D234)+COUNTIF(Input!F$15:F$17,D234)+COUNTIF(Input!I$15:I$17,D234)+COUNTIF(Input!L$15:L$17,D234)+COUNTIF(Input!O$15:O$17,D234)+COUNTIF(Input!R$15:R$17,D234)</f>
        <v>0</v>
      </c>
    </row>
    <row r="235" spans="1:5" ht="14.25" customHeight="1">
      <c r="A235" s="173">
        <v>234</v>
      </c>
      <c r="B235" s="173" cm="1">
        <f t="array" ref="B235">COUNTIF(Input!B$3:B$10,A235)+COUNTIF(Input!E$3:E$10,A235)+COUNTIF(Input!H$3:H$10,A235)+COUNTIF(Input!K$3:K$10,A235)+COUNTIF(Input!N$3:N$10,A235)+COUNTIF(Input!Q$3:Q$10,A235)+COUNTIF(Input!B$15:B$20,A235)+COUNTIF(Input!E$15:E$20,A235)+COUNTIF(Input!H$15:H$20,A235)+COUNTIF(Input!K$15:K$20,A235)+COUNTIF(Input!N$15:N$20,A235)+COUNTIF(Input!Q$15:Q$20,A235)</f>
        <v>0</v>
      </c>
      <c r="C235" s="172"/>
      <c r="D235" s="173">
        <v>234</v>
      </c>
      <c r="E235" s="173" cm="1">
        <f t="array" ref="E235">COUNTIF(Input!C$3:C$6,D235)+COUNTIF(Input!F$3:F$6,D235)+COUNTIF(Input!I$3:I$6,D235)+COUNTIF(Input!L$3:L$6,D235)+COUNTIF(Input!O$3:O$6,D235)+COUNTIF(Input!R$3:R$6,D235)+COUNTIF(Input!C$15:C$16,D235)+COUNTIF(Input!F$15:F$17,D235)+COUNTIF(Input!I$15:I$17,D235)+COUNTIF(Input!L$15:L$17,D235)+COUNTIF(Input!O$15:O$17,D235)+COUNTIF(Input!R$15:R$17,D235)</f>
        <v>0</v>
      </c>
    </row>
    <row r="236" spans="1:5" ht="14.25" customHeight="1">
      <c r="A236" s="173">
        <v>235</v>
      </c>
      <c r="B236" s="173" cm="1">
        <f t="array" ref="B236">COUNTIF(Input!B$3:B$10,A236)+COUNTIF(Input!E$3:E$10,A236)+COUNTIF(Input!H$3:H$10,A236)+COUNTIF(Input!K$3:K$10,A236)+COUNTIF(Input!N$3:N$10,A236)+COUNTIF(Input!Q$3:Q$10,A236)+COUNTIF(Input!B$15:B$20,A236)+COUNTIF(Input!E$15:E$20,A236)+COUNTIF(Input!H$15:H$20,A236)+COUNTIF(Input!K$15:K$20,A236)+COUNTIF(Input!N$15:N$20,A236)+COUNTIF(Input!Q$15:Q$20,A236)</f>
        <v>0</v>
      </c>
      <c r="C236" s="172"/>
      <c r="D236" s="173">
        <v>235</v>
      </c>
      <c r="E236" s="173" cm="1">
        <f t="array" ref="E236">COUNTIF(Input!C$3:C$6,D236)+COUNTIF(Input!F$3:F$6,D236)+COUNTIF(Input!I$3:I$6,D236)+COUNTIF(Input!L$3:L$6,D236)+COUNTIF(Input!O$3:O$6,D236)+COUNTIF(Input!R$3:R$6,D236)+COUNTIF(Input!C$15:C$16,D236)+COUNTIF(Input!F$15:F$17,D236)+COUNTIF(Input!I$15:I$17,D236)+COUNTIF(Input!L$15:L$17,D236)+COUNTIF(Input!O$15:O$17,D236)+COUNTIF(Input!R$15:R$17,D236)</f>
        <v>0</v>
      </c>
    </row>
    <row r="237" spans="1:5" ht="14.25" customHeight="1">
      <c r="A237" s="173">
        <v>236</v>
      </c>
      <c r="B237" s="173" cm="1">
        <f t="array" ref="B237">COUNTIF(Input!B$3:B$10,A237)+COUNTIF(Input!E$3:E$10,A237)+COUNTIF(Input!H$3:H$10,A237)+COUNTIF(Input!K$3:K$10,A237)+COUNTIF(Input!N$3:N$10,A237)+COUNTIF(Input!Q$3:Q$10,A237)+COUNTIF(Input!B$15:B$20,A237)+COUNTIF(Input!E$15:E$20,A237)+COUNTIF(Input!H$15:H$20,A237)+COUNTIF(Input!K$15:K$20,A237)+COUNTIF(Input!N$15:N$20,A237)+COUNTIF(Input!Q$15:Q$20,A237)</f>
        <v>0</v>
      </c>
      <c r="C237" s="172"/>
      <c r="D237" s="173">
        <v>236</v>
      </c>
      <c r="E237" s="173" cm="1">
        <f t="array" ref="E237">COUNTIF(Input!C$3:C$6,D237)+COUNTIF(Input!F$3:F$6,D237)+COUNTIF(Input!I$3:I$6,D237)+COUNTIF(Input!L$3:L$6,D237)+COUNTIF(Input!O$3:O$6,D237)+COUNTIF(Input!R$3:R$6,D237)+COUNTIF(Input!C$15:C$16,D237)+COUNTIF(Input!F$15:F$17,D237)+COUNTIF(Input!I$15:I$17,D237)+COUNTIF(Input!L$15:L$17,D237)+COUNTIF(Input!O$15:O$17,D237)+COUNTIF(Input!R$15:R$17,D237)</f>
        <v>0</v>
      </c>
    </row>
    <row r="238" spans="1:5" ht="14.25" customHeight="1">
      <c r="A238" s="173">
        <v>237</v>
      </c>
      <c r="B238" s="173" cm="1">
        <f t="array" ref="B238">COUNTIF(Input!B$3:B$10,A238)+COUNTIF(Input!E$3:E$10,A238)+COUNTIF(Input!H$3:H$10,A238)+COUNTIF(Input!K$3:K$10,A238)+COUNTIF(Input!N$3:N$10,A238)+COUNTIF(Input!Q$3:Q$10,A238)+COUNTIF(Input!B$15:B$20,A238)+COUNTIF(Input!E$15:E$20,A238)+COUNTIF(Input!H$15:H$20,A238)+COUNTIF(Input!K$15:K$20,A238)+COUNTIF(Input!N$15:N$20,A238)+COUNTIF(Input!Q$15:Q$20,A238)</f>
        <v>0</v>
      </c>
      <c r="C238" s="172"/>
      <c r="D238" s="173">
        <v>237</v>
      </c>
      <c r="E238" s="173" cm="1">
        <f t="array" ref="E238">COUNTIF(Input!C$3:C$6,D238)+COUNTIF(Input!F$3:F$6,D238)+COUNTIF(Input!I$3:I$6,D238)+COUNTIF(Input!L$3:L$6,D238)+COUNTIF(Input!O$3:O$6,D238)+COUNTIF(Input!R$3:R$6,D238)+COUNTIF(Input!C$15:C$16,D238)+COUNTIF(Input!F$15:F$17,D238)+COUNTIF(Input!I$15:I$17,D238)+COUNTIF(Input!L$15:L$17,D238)+COUNTIF(Input!O$15:O$17,D238)+COUNTIF(Input!R$15:R$17,D238)</f>
        <v>0</v>
      </c>
    </row>
    <row r="239" spans="1:5" ht="14.25" customHeight="1">
      <c r="A239" s="173">
        <v>238</v>
      </c>
      <c r="B239" s="173" cm="1">
        <f t="array" ref="B239">COUNTIF(Input!B$3:B$10,A239)+COUNTIF(Input!E$3:E$10,A239)+COUNTIF(Input!H$3:H$10,A239)+COUNTIF(Input!K$3:K$10,A239)+COUNTIF(Input!N$3:N$10,A239)+COUNTIF(Input!Q$3:Q$10,A239)+COUNTIF(Input!B$15:B$20,A239)+COUNTIF(Input!E$15:E$20,A239)+COUNTIF(Input!H$15:H$20,A239)+COUNTIF(Input!K$15:K$20,A239)+COUNTIF(Input!N$15:N$20,A239)+COUNTIF(Input!Q$15:Q$20,A239)</f>
        <v>0</v>
      </c>
      <c r="C239" s="172"/>
      <c r="D239" s="173">
        <v>238</v>
      </c>
      <c r="E239" s="173" cm="1">
        <f t="array" ref="E239">COUNTIF(Input!C$3:C$6,D239)+COUNTIF(Input!F$3:F$6,D239)+COUNTIF(Input!I$3:I$6,D239)+COUNTIF(Input!L$3:L$6,D239)+COUNTIF(Input!O$3:O$6,D239)+COUNTIF(Input!R$3:R$6,D239)+COUNTIF(Input!C$15:C$16,D239)+COUNTIF(Input!F$15:F$17,D239)+COUNTIF(Input!I$15:I$17,D239)+COUNTIF(Input!L$15:L$17,D239)+COUNTIF(Input!O$15:O$17,D239)+COUNTIF(Input!R$15:R$17,D239)</f>
        <v>0</v>
      </c>
    </row>
    <row r="240" spans="1:5" ht="14.25" customHeight="1">
      <c r="A240" s="173">
        <v>239</v>
      </c>
      <c r="B240" s="173" cm="1">
        <f t="array" ref="B240">COUNTIF(Input!B$3:B$10,A240)+COUNTIF(Input!E$3:E$10,A240)+COUNTIF(Input!H$3:H$10,A240)+COUNTIF(Input!K$3:K$10,A240)+COUNTIF(Input!N$3:N$10,A240)+COUNTIF(Input!Q$3:Q$10,A240)+COUNTIF(Input!B$15:B$20,A240)+COUNTIF(Input!E$15:E$20,A240)+COUNTIF(Input!H$15:H$20,A240)+COUNTIF(Input!K$15:K$20,A240)+COUNTIF(Input!N$15:N$20,A240)+COUNTIF(Input!Q$15:Q$20,A240)</f>
        <v>0</v>
      </c>
      <c r="C240" s="172"/>
      <c r="D240" s="173">
        <v>239</v>
      </c>
      <c r="E240" s="173" cm="1">
        <f t="array" ref="E240">COUNTIF(Input!C$3:C$6,D240)+COUNTIF(Input!F$3:F$6,D240)+COUNTIF(Input!I$3:I$6,D240)+COUNTIF(Input!L$3:L$6,D240)+COUNTIF(Input!O$3:O$6,D240)+COUNTIF(Input!R$3:R$6,D240)+COUNTIF(Input!C$15:C$16,D240)+COUNTIF(Input!F$15:F$17,D240)+COUNTIF(Input!I$15:I$17,D240)+COUNTIF(Input!L$15:L$17,D240)+COUNTIF(Input!O$15:O$17,D240)+COUNTIF(Input!R$15:R$17,D240)</f>
        <v>0</v>
      </c>
    </row>
    <row r="241" spans="1:5" ht="14.25" customHeight="1">
      <c r="A241" s="173">
        <v>240</v>
      </c>
      <c r="B241" s="173" cm="1">
        <f t="array" ref="B241">COUNTIF(Input!B$3:B$10,A241)+COUNTIF(Input!E$3:E$10,A241)+COUNTIF(Input!H$3:H$10,A241)+COUNTIF(Input!K$3:K$10,A241)+COUNTIF(Input!N$3:N$10,A241)+COUNTIF(Input!Q$3:Q$10,A241)+COUNTIF(Input!B$15:B$20,A241)+COUNTIF(Input!E$15:E$20,A241)+COUNTIF(Input!H$15:H$20,A241)+COUNTIF(Input!K$15:K$20,A241)+COUNTIF(Input!N$15:N$20,A241)+COUNTIF(Input!Q$15:Q$20,A241)</f>
        <v>0</v>
      </c>
      <c r="C241" s="172"/>
      <c r="D241" s="173">
        <v>240</v>
      </c>
      <c r="E241" s="173" cm="1">
        <f t="array" ref="E241">COUNTIF(Input!C$3:C$6,D241)+COUNTIF(Input!F$3:F$6,D241)+COUNTIF(Input!I$3:I$6,D241)+COUNTIF(Input!L$3:L$6,D241)+COUNTIF(Input!O$3:O$6,D241)+COUNTIF(Input!R$3:R$6,D241)+COUNTIF(Input!C$15:C$16,D241)+COUNTIF(Input!F$15:F$17,D241)+COUNTIF(Input!I$15:I$17,D241)+COUNTIF(Input!L$15:L$17,D241)+COUNTIF(Input!O$15:O$17,D241)+COUNTIF(Input!R$15:R$17,D241)</f>
        <v>0</v>
      </c>
    </row>
    <row r="242" spans="1:5" ht="14.25" customHeight="1">
      <c r="A242" s="173">
        <v>241</v>
      </c>
      <c r="B242" s="173" cm="1">
        <f t="array" ref="B242">COUNTIF(Input!B$3:B$10,A242)+COUNTIF(Input!E$3:E$10,A242)+COUNTIF(Input!H$3:H$10,A242)+COUNTIF(Input!K$3:K$10,A242)+COUNTIF(Input!N$3:N$10,A242)+COUNTIF(Input!Q$3:Q$10,A242)+COUNTIF(Input!B$15:B$20,A242)+COUNTIF(Input!E$15:E$20,A242)+COUNTIF(Input!H$15:H$20,A242)+COUNTIF(Input!K$15:K$20,A242)+COUNTIF(Input!N$15:N$20,A242)+COUNTIF(Input!Q$15:Q$20,A242)</f>
        <v>0</v>
      </c>
      <c r="C242" s="172"/>
      <c r="D242" s="173">
        <v>241</v>
      </c>
      <c r="E242" s="173" cm="1">
        <f t="array" ref="E242">COUNTIF(Input!C$3:C$6,D242)+COUNTIF(Input!F$3:F$6,D242)+COUNTIF(Input!I$3:I$6,D242)+COUNTIF(Input!L$3:L$6,D242)+COUNTIF(Input!O$3:O$6,D242)+COUNTIF(Input!R$3:R$6,D242)+COUNTIF(Input!C$15:C$16,D242)+COUNTIF(Input!F$15:F$17,D242)+COUNTIF(Input!I$15:I$17,D242)+COUNTIF(Input!L$15:L$17,D242)+COUNTIF(Input!O$15:O$17,D242)+COUNTIF(Input!R$15:R$17,D242)</f>
        <v>0</v>
      </c>
    </row>
    <row r="243" spans="1:5" ht="14.25" customHeight="1">
      <c r="A243" s="173">
        <v>242</v>
      </c>
      <c r="B243" s="173" cm="1">
        <f t="array" ref="B243">COUNTIF(Input!B$3:B$10,A243)+COUNTIF(Input!E$3:E$10,A243)+COUNTIF(Input!H$3:H$10,A243)+COUNTIF(Input!K$3:K$10,A243)+COUNTIF(Input!N$3:N$10,A243)+COUNTIF(Input!Q$3:Q$10,A243)+COUNTIF(Input!B$15:B$20,A243)+COUNTIF(Input!E$15:E$20,A243)+COUNTIF(Input!H$15:H$20,A243)+COUNTIF(Input!K$15:K$20,A243)+COUNTIF(Input!N$15:N$20,A243)+COUNTIF(Input!Q$15:Q$20,A243)</f>
        <v>0</v>
      </c>
      <c r="C243" s="172"/>
      <c r="D243" s="173">
        <v>242</v>
      </c>
      <c r="E243" s="173" cm="1">
        <f t="array" ref="E243">COUNTIF(Input!C$3:C$6,D243)+COUNTIF(Input!F$3:F$6,D243)+COUNTIF(Input!I$3:I$6,D243)+COUNTIF(Input!L$3:L$6,D243)+COUNTIF(Input!O$3:O$6,D243)+COUNTIF(Input!R$3:R$6,D243)+COUNTIF(Input!C$15:C$16,D243)+COUNTIF(Input!F$15:F$17,D243)+COUNTIF(Input!I$15:I$17,D243)+COUNTIF(Input!L$15:L$17,D243)+COUNTIF(Input!O$15:O$17,D243)+COUNTIF(Input!R$15:R$17,D243)</f>
        <v>0</v>
      </c>
    </row>
    <row r="244" spans="1:5" ht="14.25" customHeight="1">
      <c r="A244" s="173">
        <v>243</v>
      </c>
      <c r="B244" s="173" cm="1">
        <f t="array" ref="B244">COUNTIF(Input!B$3:B$10,A244)+COUNTIF(Input!E$3:E$10,A244)+COUNTIF(Input!H$3:H$10,A244)+COUNTIF(Input!K$3:K$10,A244)+COUNTIF(Input!N$3:N$10,A244)+COUNTIF(Input!Q$3:Q$10,A244)+COUNTIF(Input!B$15:B$20,A244)+COUNTIF(Input!E$15:E$20,A244)+COUNTIF(Input!H$15:H$20,A244)+COUNTIF(Input!K$15:K$20,A244)+COUNTIF(Input!N$15:N$20,A244)+COUNTIF(Input!Q$15:Q$20,A244)</f>
        <v>0</v>
      </c>
      <c r="C244" s="172"/>
      <c r="D244" s="173">
        <v>243</v>
      </c>
      <c r="E244" s="173" cm="1">
        <f t="array" ref="E244">COUNTIF(Input!C$3:C$6,D244)+COUNTIF(Input!F$3:F$6,D244)+COUNTIF(Input!I$3:I$6,D244)+COUNTIF(Input!L$3:L$6,D244)+COUNTIF(Input!O$3:O$6,D244)+COUNTIF(Input!R$3:R$6,D244)+COUNTIF(Input!C$15:C$16,D244)+COUNTIF(Input!F$15:F$17,D244)+COUNTIF(Input!I$15:I$17,D244)+COUNTIF(Input!L$15:L$17,D244)+COUNTIF(Input!O$15:O$17,D244)+COUNTIF(Input!R$15:R$17,D244)</f>
        <v>0</v>
      </c>
    </row>
    <row r="245" spans="1:5" ht="14.25" customHeight="1">
      <c r="A245" s="173">
        <v>244</v>
      </c>
      <c r="B245" s="173" cm="1">
        <f t="array" ref="B245">COUNTIF(Input!B$3:B$10,A245)+COUNTIF(Input!E$3:E$10,A245)+COUNTIF(Input!H$3:H$10,A245)+COUNTIF(Input!K$3:K$10,A245)+COUNTIF(Input!N$3:N$10,A245)+COUNTIF(Input!Q$3:Q$10,A245)+COUNTIF(Input!B$15:B$20,A245)+COUNTIF(Input!E$15:E$20,A245)+COUNTIF(Input!H$15:H$20,A245)+COUNTIF(Input!K$15:K$20,A245)+COUNTIF(Input!N$15:N$20,A245)+COUNTIF(Input!Q$15:Q$20,A245)</f>
        <v>0</v>
      </c>
      <c r="C245" s="172"/>
      <c r="D245" s="173">
        <v>244</v>
      </c>
      <c r="E245" s="173" cm="1">
        <f t="array" ref="E245">COUNTIF(Input!C$3:C$6,D245)+COUNTIF(Input!F$3:F$6,D245)+COUNTIF(Input!I$3:I$6,D245)+COUNTIF(Input!L$3:L$6,D245)+COUNTIF(Input!O$3:O$6,D245)+COUNTIF(Input!R$3:R$6,D245)+COUNTIF(Input!C$15:C$16,D245)+COUNTIF(Input!F$15:F$17,D245)+COUNTIF(Input!I$15:I$17,D245)+COUNTIF(Input!L$15:L$17,D245)+COUNTIF(Input!O$15:O$17,D245)+COUNTIF(Input!R$15:R$17,D245)</f>
        <v>0</v>
      </c>
    </row>
    <row r="246" spans="1:5" ht="14.25" customHeight="1">
      <c r="A246" s="173">
        <v>245</v>
      </c>
      <c r="B246" s="173" cm="1">
        <f t="array" ref="B246">COUNTIF(Input!B$3:B$10,A246)+COUNTIF(Input!E$3:E$10,A246)+COUNTIF(Input!H$3:H$10,A246)+COUNTIF(Input!K$3:K$10,A246)+COUNTIF(Input!N$3:N$10,A246)+COUNTIF(Input!Q$3:Q$10,A246)+COUNTIF(Input!B$15:B$20,A246)+COUNTIF(Input!E$15:E$20,A246)+COUNTIF(Input!H$15:H$20,A246)+COUNTIF(Input!K$15:K$20,A246)+COUNTIF(Input!N$15:N$20,A246)+COUNTIF(Input!Q$15:Q$20,A246)</f>
        <v>0</v>
      </c>
      <c r="C246" s="172"/>
      <c r="D246" s="173">
        <v>245</v>
      </c>
      <c r="E246" s="173" cm="1">
        <f t="array" ref="E246">COUNTIF(Input!C$3:C$6,D246)+COUNTIF(Input!F$3:F$6,D246)+COUNTIF(Input!I$3:I$6,D246)+COUNTIF(Input!L$3:L$6,D246)+COUNTIF(Input!O$3:O$6,D246)+COUNTIF(Input!R$3:R$6,D246)+COUNTIF(Input!C$15:C$16,D246)+COUNTIF(Input!F$15:F$17,D246)+COUNTIF(Input!I$15:I$17,D246)+COUNTIF(Input!L$15:L$17,D246)+COUNTIF(Input!O$15:O$17,D246)+COUNTIF(Input!R$15:R$17,D246)</f>
        <v>0</v>
      </c>
    </row>
    <row r="247" spans="1:5" ht="14.25" customHeight="1">
      <c r="A247" s="173">
        <v>246</v>
      </c>
      <c r="B247" s="173" cm="1">
        <f t="array" ref="B247">COUNTIF(Input!B$3:B$10,A247)+COUNTIF(Input!E$3:E$10,A247)+COUNTIF(Input!H$3:H$10,A247)+COUNTIF(Input!K$3:K$10,A247)+COUNTIF(Input!N$3:N$10,A247)+COUNTIF(Input!Q$3:Q$10,A247)+COUNTIF(Input!B$15:B$20,A247)+COUNTIF(Input!E$15:E$20,A247)+COUNTIF(Input!H$15:H$20,A247)+COUNTIF(Input!K$15:K$20,A247)+COUNTIF(Input!N$15:N$20,A247)+COUNTIF(Input!Q$15:Q$20,A247)</f>
        <v>0</v>
      </c>
      <c r="C247" s="172"/>
      <c r="D247" s="173">
        <v>246</v>
      </c>
      <c r="E247" s="173" cm="1">
        <f t="array" ref="E247">COUNTIF(Input!C$3:C$6,D247)+COUNTIF(Input!F$3:F$6,D247)+COUNTIF(Input!I$3:I$6,D247)+COUNTIF(Input!L$3:L$6,D247)+COUNTIF(Input!O$3:O$6,D247)+COUNTIF(Input!R$3:R$6,D247)+COUNTIF(Input!C$15:C$16,D247)+COUNTIF(Input!F$15:F$17,D247)+COUNTIF(Input!I$15:I$17,D247)+COUNTIF(Input!L$15:L$17,D247)+COUNTIF(Input!O$15:O$17,D247)+COUNTIF(Input!R$15:R$17,D247)</f>
        <v>0</v>
      </c>
    </row>
    <row r="248" spans="1:5" ht="14.25" customHeight="1">
      <c r="A248" s="173">
        <v>247</v>
      </c>
      <c r="B248" s="173" cm="1">
        <f t="array" ref="B248">COUNTIF(Input!B$3:B$10,A248)+COUNTIF(Input!E$3:E$10,A248)+COUNTIF(Input!H$3:H$10,A248)+COUNTIF(Input!K$3:K$10,A248)+COUNTIF(Input!N$3:N$10,A248)+COUNTIF(Input!Q$3:Q$10,A248)+COUNTIF(Input!B$15:B$20,A248)+COUNTIF(Input!E$15:E$20,A248)+COUNTIF(Input!H$15:H$20,A248)+COUNTIF(Input!K$15:K$20,A248)+COUNTIF(Input!N$15:N$20,A248)+COUNTIF(Input!Q$15:Q$20,A248)</f>
        <v>0</v>
      </c>
      <c r="C248" s="172"/>
      <c r="D248" s="173">
        <v>247</v>
      </c>
      <c r="E248" s="173" cm="1">
        <f t="array" ref="E248">COUNTIF(Input!C$3:C$6,D248)+COUNTIF(Input!F$3:F$6,D248)+COUNTIF(Input!I$3:I$6,D248)+COUNTIF(Input!L$3:L$6,D248)+COUNTIF(Input!O$3:O$6,D248)+COUNTIF(Input!R$3:R$6,D248)+COUNTIF(Input!C$15:C$16,D248)+COUNTIF(Input!F$15:F$17,D248)+COUNTIF(Input!I$15:I$17,D248)+COUNTIF(Input!L$15:L$17,D248)+COUNTIF(Input!O$15:O$17,D248)+COUNTIF(Input!R$15:R$17,D248)</f>
        <v>0</v>
      </c>
    </row>
    <row r="249" spans="1:5" ht="14.25" customHeight="1">
      <c r="A249" s="173">
        <v>248</v>
      </c>
      <c r="B249" s="173" cm="1">
        <f t="array" ref="B249">COUNTIF(Input!B$3:B$10,A249)+COUNTIF(Input!E$3:E$10,A249)+COUNTIF(Input!H$3:H$10,A249)+COUNTIF(Input!K$3:K$10,A249)+COUNTIF(Input!N$3:N$10,A249)+COUNTIF(Input!Q$3:Q$10,A249)+COUNTIF(Input!B$15:B$20,A249)+COUNTIF(Input!E$15:E$20,A249)+COUNTIF(Input!H$15:H$20,A249)+COUNTIF(Input!K$15:K$20,A249)+COUNTIF(Input!N$15:N$20,A249)+COUNTIF(Input!Q$15:Q$20,A249)</f>
        <v>0</v>
      </c>
      <c r="C249" s="172"/>
      <c r="D249" s="173">
        <v>248</v>
      </c>
      <c r="E249" s="173" cm="1">
        <f t="array" ref="E249">COUNTIF(Input!C$3:C$6,D249)+COUNTIF(Input!F$3:F$6,D249)+COUNTIF(Input!I$3:I$6,D249)+COUNTIF(Input!L$3:L$6,D249)+COUNTIF(Input!O$3:O$6,D249)+COUNTIF(Input!R$3:R$6,D249)+COUNTIF(Input!C$15:C$16,D249)+COUNTIF(Input!F$15:F$17,D249)+COUNTIF(Input!I$15:I$17,D249)+COUNTIF(Input!L$15:L$17,D249)+COUNTIF(Input!O$15:O$17,D249)+COUNTIF(Input!R$15:R$17,D249)</f>
        <v>0</v>
      </c>
    </row>
    <row r="250" spans="1:5" ht="14.25" customHeight="1">
      <c r="A250" s="173">
        <v>249</v>
      </c>
      <c r="B250" s="173" cm="1">
        <f t="array" ref="B250">COUNTIF(Input!B$3:B$10,A250)+COUNTIF(Input!E$3:E$10,A250)+COUNTIF(Input!H$3:H$10,A250)+COUNTIF(Input!K$3:K$10,A250)+COUNTIF(Input!N$3:N$10,A250)+COUNTIF(Input!Q$3:Q$10,A250)+COUNTIF(Input!B$15:B$20,A250)+COUNTIF(Input!E$15:E$20,A250)+COUNTIF(Input!H$15:H$20,A250)+COUNTIF(Input!K$15:K$20,A250)+COUNTIF(Input!N$15:N$20,A250)+COUNTIF(Input!Q$15:Q$20,A250)</f>
        <v>0</v>
      </c>
      <c r="C250" s="172"/>
      <c r="D250" s="173">
        <v>249</v>
      </c>
      <c r="E250" s="173" cm="1">
        <f t="array" ref="E250">COUNTIF(Input!C$3:C$6,D250)+COUNTIF(Input!F$3:F$6,D250)+COUNTIF(Input!I$3:I$6,D250)+COUNTIF(Input!L$3:L$6,D250)+COUNTIF(Input!O$3:O$6,D250)+COUNTIF(Input!R$3:R$6,D250)+COUNTIF(Input!C$15:C$16,D250)+COUNTIF(Input!F$15:F$17,D250)+COUNTIF(Input!I$15:I$17,D250)+COUNTIF(Input!L$15:L$17,D250)+COUNTIF(Input!O$15:O$17,D250)+COUNTIF(Input!R$15:R$17,D250)</f>
        <v>0</v>
      </c>
    </row>
    <row r="251" spans="1:5" ht="14.25" customHeight="1">
      <c r="A251" s="173">
        <v>250</v>
      </c>
      <c r="B251" s="173" cm="1">
        <f t="array" ref="B251">COUNTIF(Input!B$3:B$10,A251)+COUNTIF(Input!E$3:E$10,A251)+COUNTIF(Input!H$3:H$10,A251)+COUNTIF(Input!K$3:K$10,A251)+COUNTIF(Input!N$3:N$10,A251)+COUNTIF(Input!Q$3:Q$10,A251)+COUNTIF(Input!B$15:B$20,A251)+COUNTIF(Input!E$15:E$20,A251)+COUNTIF(Input!H$15:H$20,A251)+COUNTIF(Input!K$15:K$20,A251)+COUNTIF(Input!N$15:N$20,A251)+COUNTIF(Input!Q$15:Q$20,A251)</f>
        <v>0</v>
      </c>
      <c r="C251" s="172"/>
      <c r="D251" s="173">
        <v>250</v>
      </c>
      <c r="E251" s="173" cm="1">
        <f t="array" ref="E251">COUNTIF(Input!C$3:C$6,D251)+COUNTIF(Input!F$3:F$6,D251)+COUNTIF(Input!I$3:I$6,D251)+COUNTIF(Input!L$3:L$6,D251)+COUNTIF(Input!O$3:O$6,D251)+COUNTIF(Input!R$3:R$6,D251)+COUNTIF(Input!C$15:C$16,D251)+COUNTIF(Input!F$15:F$17,D251)+COUNTIF(Input!I$15:I$17,D251)+COUNTIF(Input!L$15:L$17,D251)+COUNTIF(Input!O$15:O$17,D251)+COUNTIF(Input!R$15:R$17,D251)</f>
        <v>0</v>
      </c>
    </row>
    <row r="252" spans="1:5" ht="14.25" customHeight="1">
      <c r="A252" s="173">
        <v>251</v>
      </c>
      <c r="B252" s="173" cm="1">
        <f t="array" ref="B252">COUNTIF(Input!B$3:B$10,A252)+COUNTIF(Input!E$3:E$10,A252)+COUNTIF(Input!H$3:H$10,A252)+COUNTIF(Input!K$3:K$10,A252)+COUNTIF(Input!N$3:N$10,A252)+COUNTIF(Input!Q$3:Q$10,A252)+COUNTIF(Input!B$15:B$20,A252)+COUNTIF(Input!E$15:E$20,A252)+COUNTIF(Input!H$15:H$20,A252)+COUNTIF(Input!K$15:K$20,A252)+COUNTIF(Input!N$15:N$20,A252)+COUNTIF(Input!Q$15:Q$20,A252)</f>
        <v>0</v>
      </c>
      <c r="C252" s="172"/>
      <c r="D252" s="172"/>
      <c r="E252" s="173" cm="1">
        <f t="array" ref="E252">COUNTIF(Input!C$3:C$6,D252)+COUNTIF(Input!F$3:F$6,D252)+COUNTIF(Input!I$3:I$6,D252)+COUNTIF(Input!L$3:L$6,D252)+COUNTIF(Input!O$3:O$6,D252)+COUNTIF(Input!R$3:R$6,D252)+COUNTIF(Input!C$15:C$16,D252)+COUNTIF(Input!F$15:F$17,D252)+COUNTIF(Input!I$15:I$17,D252)+COUNTIF(Input!L$15:L$17,D252)+COUNTIF(Input!O$15:O$17,D252)+COUNTIF(Input!R$15:R$17,D252)</f>
        <v>0</v>
      </c>
    </row>
    <row r="253" spans="1:5" ht="14.25" customHeight="1">
      <c r="A253" s="173">
        <v>252</v>
      </c>
      <c r="B253" s="173" cm="1">
        <f t="array" ref="B253">COUNTIF(Input!B$3:B$10,A253)+COUNTIF(Input!E$3:E$10,A253)+COUNTIF(Input!H$3:H$10,A253)+COUNTIF(Input!K$3:K$10,A253)+COUNTIF(Input!N$3:N$10,A253)+COUNTIF(Input!Q$3:Q$10,A253)+COUNTIF(Input!B$15:B$20,A253)+COUNTIF(Input!E$15:E$20,A253)+COUNTIF(Input!H$15:H$20,A253)+COUNTIF(Input!K$15:K$20,A253)+COUNTIF(Input!N$15:N$20,A253)+COUNTIF(Input!Q$15:Q$20,A253)</f>
        <v>0</v>
      </c>
      <c r="C253" s="172"/>
      <c r="D253" s="172"/>
      <c r="E253" s="173" cm="1">
        <f t="array" ref="E253">COUNTIF(Input!C$3:C$6,D253)+COUNTIF(Input!F$3:F$6,D253)+COUNTIF(Input!I$3:I$6,D253)+COUNTIF(Input!L$3:L$6,D253)+COUNTIF(Input!O$3:O$6,D253)+COUNTIF(Input!R$3:R$6,D253)+COUNTIF(Input!C$15:C$16,D253)+COUNTIF(Input!F$15:F$17,D253)+COUNTIF(Input!I$15:I$17,D253)+COUNTIF(Input!L$15:L$17,D253)+COUNTIF(Input!O$15:O$17,D253)+COUNTIF(Input!R$15:R$17,D253)</f>
        <v>0</v>
      </c>
    </row>
    <row r="254" spans="1:5" ht="14.25" customHeight="1">
      <c r="A254" s="173">
        <v>253</v>
      </c>
      <c r="B254" s="173" cm="1">
        <f t="array" ref="B254">COUNTIF(Input!B$3:B$10,A254)+COUNTIF(Input!E$3:E$10,A254)+COUNTIF(Input!H$3:H$10,A254)+COUNTIF(Input!K$3:K$10,A254)+COUNTIF(Input!N$3:N$10,A254)+COUNTIF(Input!Q$3:Q$10,A254)+COUNTIF(Input!B$15:B$20,A254)+COUNTIF(Input!E$15:E$20,A254)+COUNTIF(Input!H$15:H$20,A254)+COUNTIF(Input!K$15:K$20,A254)+COUNTIF(Input!N$15:N$20,A254)+COUNTIF(Input!Q$15:Q$20,A254)</f>
        <v>0</v>
      </c>
      <c r="C254" s="172"/>
      <c r="D254" s="172"/>
      <c r="E254" s="173" cm="1">
        <f t="array" ref="E254">COUNTIF(Input!C$3:C$6,D254)+COUNTIF(Input!F$3:F$6,D254)+COUNTIF(Input!I$3:I$6,D254)+COUNTIF(Input!L$3:L$6,D254)+COUNTIF(Input!O$3:O$6,D254)+COUNTIF(Input!R$3:R$6,D254)+COUNTIF(Input!C$15:C$16,D254)+COUNTIF(Input!F$15:F$17,D254)+COUNTIF(Input!I$15:I$17,D254)+COUNTIF(Input!L$15:L$17,D254)+COUNTIF(Input!O$15:O$17,D254)+COUNTIF(Input!R$15:R$17,D254)</f>
        <v>0</v>
      </c>
    </row>
    <row r="255" spans="1:5" ht="14.25" customHeight="1">
      <c r="A255" s="173">
        <v>254</v>
      </c>
      <c r="B255" s="173" cm="1">
        <f t="array" ref="B255">COUNTIF(Input!B$3:B$10,A255)+COUNTIF(Input!E$3:E$10,A255)+COUNTIF(Input!H$3:H$10,A255)+COUNTIF(Input!K$3:K$10,A255)+COUNTIF(Input!N$3:N$10,A255)+COUNTIF(Input!Q$3:Q$10,A255)+COUNTIF(Input!B$15:B$20,A255)+COUNTIF(Input!E$15:E$20,A255)+COUNTIF(Input!H$15:H$20,A255)+COUNTIF(Input!K$15:K$20,A255)+COUNTIF(Input!N$15:N$20,A255)+COUNTIF(Input!Q$15:Q$20,A255)</f>
        <v>0</v>
      </c>
      <c r="C255" s="172"/>
      <c r="D255" s="172"/>
      <c r="E255" s="173" cm="1">
        <f t="array" ref="E255">COUNTIF(Input!C$3:C$6,D255)+COUNTIF(Input!F$3:F$6,D255)+COUNTIF(Input!I$3:I$6,D255)+COUNTIF(Input!L$3:L$6,D255)+COUNTIF(Input!O$3:O$6,D255)+COUNTIF(Input!R$3:R$6,D255)+COUNTIF(Input!C$15:C$16,D255)+COUNTIF(Input!F$15:F$17,D255)+COUNTIF(Input!I$15:I$17,D255)+COUNTIF(Input!L$15:L$17,D255)+COUNTIF(Input!O$15:O$17,D255)+COUNTIF(Input!R$15:R$17,D255)</f>
        <v>0</v>
      </c>
    </row>
    <row r="256" spans="1:5" ht="14.25" customHeight="1">
      <c r="A256" s="173">
        <v>255</v>
      </c>
      <c r="B256" s="173" cm="1">
        <f t="array" ref="B256">COUNTIF(Input!B$3:B$10,A256)+COUNTIF(Input!E$3:E$10,A256)+COUNTIF(Input!H$3:H$10,A256)+COUNTIF(Input!K$3:K$10,A256)+COUNTIF(Input!N$3:N$10,A256)+COUNTIF(Input!Q$3:Q$10,A256)+COUNTIF(Input!B$15:B$20,A256)+COUNTIF(Input!E$15:E$20,A256)+COUNTIF(Input!H$15:H$20,A256)+COUNTIF(Input!K$15:K$20,A256)+COUNTIF(Input!N$15:N$20,A256)+COUNTIF(Input!Q$15:Q$20,A256)</f>
        <v>0</v>
      </c>
      <c r="C256" s="172"/>
      <c r="D256" s="172"/>
      <c r="E256" s="173" cm="1">
        <f t="array" ref="E256">COUNTIF(Input!C$3:C$6,D256)+COUNTIF(Input!F$3:F$6,D256)+COUNTIF(Input!I$3:I$6,D256)+COUNTIF(Input!L$3:L$6,D256)+COUNTIF(Input!O$3:O$6,D256)+COUNTIF(Input!R$3:R$6,D256)+COUNTIF(Input!C$15:C$16,D256)+COUNTIF(Input!F$15:F$17,D256)+COUNTIF(Input!I$15:I$17,D256)+COUNTIF(Input!L$15:L$17,D256)+COUNTIF(Input!O$15:O$17,D256)+COUNTIF(Input!R$15:R$17,D256)</f>
        <v>0</v>
      </c>
    </row>
    <row r="257" spans="1:5" ht="14.25" customHeight="1">
      <c r="A257" s="173">
        <v>256</v>
      </c>
      <c r="B257" s="173" cm="1">
        <f t="array" ref="B257">COUNTIF(Input!B$3:B$10,A257)+COUNTIF(Input!E$3:E$10,A257)+COUNTIF(Input!H$3:H$10,A257)+COUNTIF(Input!K$3:K$10,A257)+COUNTIF(Input!N$3:N$10,A257)+COUNTIF(Input!Q$3:Q$10,A257)+COUNTIF(Input!B$15:B$20,A257)+COUNTIF(Input!E$15:E$20,A257)+COUNTIF(Input!H$15:H$20,A257)+COUNTIF(Input!K$15:K$20,A257)+COUNTIF(Input!N$15:N$20,A257)+COUNTIF(Input!Q$15:Q$20,A257)</f>
        <v>0</v>
      </c>
      <c r="C257" s="172"/>
      <c r="D257" s="172"/>
      <c r="E257" s="173" cm="1">
        <f t="array" ref="E257">COUNTIF(Input!C$3:C$6,D257)+COUNTIF(Input!F$3:F$6,D257)+COUNTIF(Input!I$3:I$6,D257)+COUNTIF(Input!L$3:L$6,D257)+COUNTIF(Input!O$3:O$6,D257)+COUNTIF(Input!R$3:R$6,D257)+COUNTIF(Input!C$15:C$16,D257)+COUNTIF(Input!F$15:F$17,D257)+COUNTIF(Input!I$15:I$17,D257)+COUNTIF(Input!L$15:L$17,D257)+COUNTIF(Input!O$15:O$17,D257)+COUNTIF(Input!R$15:R$17,D257)</f>
        <v>0</v>
      </c>
    </row>
    <row r="258" spans="1:5" ht="14.25" customHeight="1">
      <c r="A258" s="173">
        <v>257</v>
      </c>
      <c r="B258" s="173" cm="1">
        <f t="array" ref="B258">COUNTIF(Input!B$3:B$10,A258)+COUNTIF(Input!E$3:E$10,A258)+COUNTIF(Input!H$3:H$10,A258)+COUNTIF(Input!K$3:K$10,A258)+COUNTIF(Input!N$3:N$10,A258)+COUNTIF(Input!Q$3:Q$10,A258)+COUNTIF(Input!B$15:B$20,A258)+COUNTIF(Input!E$15:E$20,A258)+COUNTIF(Input!H$15:H$20,A258)+COUNTIF(Input!K$15:K$20,A258)+COUNTIF(Input!N$15:N$20,A258)+COUNTIF(Input!Q$15:Q$20,A258)</f>
        <v>0</v>
      </c>
      <c r="C258" s="172"/>
      <c r="D258" s="172"/>
      <c r="E258" s="173" cm="1">
        <f t="array" ref="E258">COUNTIF(Input!C$3:C$6,D258)+COUNTIF(Input!F$3:F$6,D258)+COUNTIF(Input!I$3:I$6,D258)+COUNTIF(Input!L$3:L$6,D258)+COUNTIF(Input!O$3:O$6,D258)+COUNTIF(Input!R$3:R$6,D258)+COUNTIF(Input!C$15:C$16,D258)+COUNTIF(Input!F$15:F$17,D258)+COUNTIF(Input!I$15:I$17,D258)+COUNTIF(Input!L$15:L$17,D258)+COUNTIF(Input!O$15:O$17,D258)+COUNTIF(Input!R$15:R$17,D258)</f>
        <v>0</v>
      </c>
    </row>
    <row r="259" spans="1:5" ht="14.25" customHeight="1">
      <c r="A259" s="173">
        <v>258</v>
      </c>
      <c r="B259" s="173" cm="1">
        <f t="array" ref="B259">COUNTIF(Input!B$3:B$10,A259)+COUNTIF(Input!E$3:E$10,A259)+COUNTIF(Input!H$3:H$10,A259)+COUNTIF(Input!K$3:K$10,A259)+COUNTIF(Input!N$3:N$10,A259)+COUNTIF(Input!Q$3:Q$10,A259)+COUNTIF(Input!B$15:B$20,A259)+COUNTIF(Input!E$15:E$20,A259)+COUNTIF(Input!H$15:H$20,A259)+COUNTIF(Input!K$15:K$20,A259)+COUNTIF(Input!N$15:N$20,A259)+COUNTIF(Input!Q$15:Q$20,A259)</f>
        <v>0</v>
      </c>
      <c r="C259" s="172"/>
      <c r="D259" s="172"/>
      <c r="E259" s="173" cm="1">
        <f t="array" ref="E259">COUNTIF(Input!C$3:C$6,D259)+COUNTIF(Input!F$3:F$6,D259)+COUNTIF(Input!I$3:I$6,D259)+COUNTIF(Input!L$3:L$6,D259)+COUNTIF(Input!O$3:O$6,D259)+COUNTIF(Input!R$3:R$6,D259)+COUNTIF(Input!C$15:C$16,D259)+COUNTIF(Input!F$15:F$17,D259)+COUNTIF(Input!I$15:I$17,D259)+COUNTIF(Input!L$15:L$17,D259)+COUNTIF(Input!O$15:O$17,D259)+COUNTIF(Input!R$15:R$17,D259)</f>
        <v>0</v>
      </c>
    </row>
    <row r="260" spans="1:5" ht="14.25" customHeight="1">
      <c r="A260" s="173">
        <v>259</v>
      </c>
      <c r="B260" s="173" cm="1">
        <f t="array" ref="B260">COUNTIF(Input!B$3:B$10,A260)+COUNTIF(Input!E$3:E$10,A260)+COUNTIF(Input!H$3:H$10,A260)+COUNTIF(Input!K$3:K$10,A260)+COUNTIF(Input!N$3:N$10,A260)+COUNTIF(Input!Q$3:Q$10,A260)+COUNTIF(Input!B$15:B$20,A260)+COUNTIF(Input!E$15:E$20,A260)+COUNTIF(Input!H$15:H$20,A260)+COUNTIF(Input!K$15:K$20,A260)+COUNTIF(Input!N$15:N$20,A260)+COUNTIF(Input!Q$15:Q$20,A260)</f>
        <v>0</v>
      </c>
      <c r="C260" s="172"/>
      <c r="D260" s="172"/>
      <c r="E260" s="173" cm="1">
        <f t="array" ref="E260">COUNTIF(Input!C$3:C$6,D260)+COUNTIF(Input!F$3:F$6,D260)+COUNTIF(Input!I$3:I$6,D260)+COUNTIF(Input!L$3:L$6,D260)+COUNTIF(Input!O$3:O$6,D260)+COUNTIF(Input!R$3:R$6,D260)+COUNTIF(Input!C$15:C$16,D260)+COUNTIF(Input!F$15:F$17,D260)+COUNTIF(Input!I$15:I$17,D260)+COUNTIF(Input!L$15:L$17,D260)+COUNTIF(Input!O$15:O$17,D260)+COUNTIF(Input!R$15:R$17,D260)</f>
        <v>0</v>
      </c>
    </row>
    <row r="261" spans="1:5" ht="14.25" customHeight="1">
      <c r="A261" s="173">
        <v>260</v>
      </c>
      <c r="B261" s="173" cm="1">
        <f t="array" ref="B261">COUNTIF(Input!B$3:B$10,A261)+COUNTIF(Input!E$3:E$10,A261)+COUNTIF(Input!H$3:H$10,A261)+COUNTIF(Input!K$3:K$10,A261)+COUNTIF(Input!N$3:N$10,A261)+COUNTIF(Input!Q$3:Q$10,A261)+COUNTIF(Input!B$15:B$20,A261)+COUNTIF(Input!E$15:E$20,A261)+COUNTIF(Input!H$15:H$20,A261)+COUNTIF(Input!K$15:K$20,A261)+COUNTIF(Input!N$15:N$20,A261)+COUNTIF(Input!Q$15:Q$20,A261)</f>
        <v>0</v>
      </c>
      <c r="C261" s="172"/>
      <c r="D261" s="172"/>
      <c r="E261" s="173" cm="1">
        <f t="array" ref="E261">COUNTIF(Input!C$3:C$6,D261)+COUNTIF(Input!F$3:F$6,D261)+COUNTIF(Input!I$3:I$6,D261)+COUNTIF(Input!L$3:L$6,D261)+COUNTIF(Input!O$3:O$6,D261)+COUNTIF(Input!R$3:R$6,D261)+COUNTIF(Input!C$15:C$16,D261)+COUNTIF(Input!F$15:F$17,D261)+COUNTIF(Input!I$15:I$17,D261)+COUNTIF(Input!L$15:L$17,D261)+COUNTIF(Input!O$15:O$17,D261)+COUNTIF(Input!R$15:R$17,D261)</f>
        <v>0</v>
      </c>
    </row>
    <row r="262" spans="1:5" ht="14.25" customHeight="1">
      <c r="A262" s="173">
        <v>261</v>
      </c>
      <c r="B262" s="173" cm="1">
        <f t="array" ref="B262">COUNTIF(Input!B$3:B$10,A262)+COUNTIF(Input!E$3:E$10,A262)+COUNTIF(Input!H$3:H$10,A262)+COUNTIF(Input!K$3:K$10,A262)+COUNTIF(Input!N$3:N$10,A262)+COUNTIF(Input!Q$3:Q$10,A262)+COUNTIF(Input!B$15:B$20,A262)+COUNTIF(Input!E$15:E$20,A262)+COUNTIF(Input!H$15:H$20,A262)+COUNTIF(Input!K$15:K$20,A262)+COUNTIF(Input!N$15:N$20,A262)+COUNTIF(Input!Q$15:Q$20,A262)</f>
        <v>0</v>
      </c>
      <c r="C262" s="172"/>
      <c r="D262" s="172"/>
      <c r="E262" s="173" cm="1">
        <f t="array" ref="E262">COUNTIF(Input!C$3:C$6,D262)+COUNTIF(Input!F$3:F$6,D262)+COUNTIF(Input!I$3:I$6,D262)+COUNTIF(Input!L$3:L$6,D262)+COUNTIF(Input!O$3:O$6,D262)+COUNTIF(Input!R$3:R$6,D262)+COUNTIF(Input!C$15:C$16,D262)+COUNTIF(Input!F$15:F$17,D262)+COUNTIF(Input!I$15:I$17,D262)+COUNTIF(Input!L$15:L$17,D262)+COUNTIF(Input!O$15:O$17,D262)+COUNTIF(Input!R$15:R$17,D262)</f>
        <v>0</v>
      </c>
    </row>
    <row r="263" spans="1:5" ht="14.25" customHeight="1">
      <c r="A263" s="173">
        <v>262</v>
      </c>
      <c r="B263" s="173" cm="1">
        <f t="array" ref="B263">COUNTIF(Input!B$3:B$10,A263)+COUNTIF(Input!E$3:E$10,A263)+COUNTIF(Input!H$3:H$10,A263)+COUNTIF(Input!K$3:K$10,A263)+COUNTIF(Input!N$3:N$10,A263)+COUNTIF(Input!Q$3:Q$10,A263)+COUNTIF(Input!B$15:B$20,A263)+COUNTIF(Input!E$15:E$20,A263)+COUNTIF(Input!H$15:H$20,A263)+COUNTIF(Input!K$15:K$20,A263)+COUNTIF(Input!N$15:N$20,A263)+COUNTIF(Input!Q$15:Q$20,A263)</f>
        <v>0</v>
      </c>
      <c r="C263" s="172"/>
      <c r="D263" s="172"/>
      <c r="E263" s="173" cm="1">
        <f t="array" ref="E263">COUNTIF(Input!C$3:C$6,D263)+COUNTIF(Input!F$3:F$6,D263)+COUNTIF(Input!I$3:I$6,D263)+COUNTIF(Input!L$3:L$6,D263)+COUNTIF(Input!O$3:O$6,D263)+COUNTIF(Input!R$3:R$6,D263)+COUNTIF(Input!C$15:C$16,D263)+COUNTIF(Input!F$15:F$17,D263)+COUNTIF(Input!I$15:I$17,D263)+COUNTIF(Input!L$15:L$17,D263)+COUNTIF(Input!O$15:O$17,D263)+COUNTIF(Input!R$15:R$17,D263)</f>
        <v>0</v>
      </c>
    </row>
    <row r="264" spans="1:5" ht="14.25" customHeight="1">
      <c r="A264" s="173">
        <v>263</v>
      </c>
      <c r="B264" s="173" cm="1">
        <f t="array" ref="B264">COUNTIF(Input!B$3:B$10,A264)+COUNTIF(Input!E$3:E$10,A264)+COUNTIF(Input!H$3:H$10,A264)+COUNTIF(Input!K$3:K$10,A264)+COUNTIF(Input!N$3:N$10,A264)+COUNTIF(Input!Q$3:Q$10,A264)+COUNTIF(Input!B$15:B$20,A264)+COUNTIF(Input!E$15:E$20,A264)+COUNTIF(Input!H$15:H$20,A264)+COUNTIF(Input!K$15:K$20,A264)+COUNTIF(Input!N$15:N$20,A264)+COUNTIF(Input!Q$15:Q$20,A264)</f>
        <v>0</v>
      </c>
      <c r="C264" s="172"/>
      <c r="D264" s="172"/>
      <c r="E264" s="173" cm="1">
        <f t="array" ref="E264">COUNTIF(Input!C$3:C$6,D264)+COUNTIF(Input!F$3:F$6,D264)+COUNTIF(Input!I$3:I$6,D264)+COUNTIF(Input!L$3:L$6,D264)+COUNTIF(Input!O$3:O$6,D264)+COUNTIF(Input!R$3:R$6,D264)+COUNTIF(Input!C$15:C$16,D264)+COUNTIF(Input!F$15:F$17,D264)+COUNTIF(Input!I$15:I$17,D264)+COUNTIF(Input!L$15:L$17,D264)+COUNTIF(Input!O$15:O$17,D264)+COUNTIF(Input!R$15:R$17,D264)</f>
        <v>0</v>
      </c>
    </row>
    <row r="265" spans="1:5" ht="14.25" customHeight="1">
      <c r="A265" s="173">
        <v>264</v>
      </c>
      <c r="B265" s="173" cm="1">
        <f t="array" ref="B265">COUNTIF(Input!B$3:B$10,A265)+COUNTIF(Input!E$3:E$10,A265)+COUNTIF(Input!H$3:H$10,A265)+COUNTIF(Input!K$3:K$10,A265)+COUNTIF(Input!N$3:N$10,A265)+COUNTIF(Input!Q$3:Q$10,A265)+COUNTIF(Input!B$15:B$20,A265)+COUNTIF(Input!E$15:E$20,A265)+COUNTIF(Input!H$15:H$20,A265)+COUNTIF(Input!K$15:K$20,A265)+COUNTIF(Input!N$15:N$20,A265)+COUNTIF(Input!Q$15:Q$20,A265)</f>
        <v>0</v>
      </c>
      <c r="C265" s="172"/>
      <c r="D265" s="172"/>
      <c r="E265" s="173" cm="1">
        <f t="array" ref="E265">COUNTIF(Input!C$3:C$6,D265)+COUNTIF(Input!F$3:F$6,D265)+COUNTIF(Input!I$3:I$6,D265)+COUNTIF(Input!L$3:L$6,D265)+COUNTIF(Input!O$3:O$6,D265)+COUNTIF(Input!R$3:R$6,D265)+COUNTIF(Input!C$15:C$16,D265)+COUNTIF(Input!F$15:F$17,D265)+COUNTIF(Input!I$15:I$17,D265)+COUNTIF(Input!L$15:L$17,D265)+COUNTIF(Input!O$15:O$17,D265)+COUNTIF(Input!R$15:R$17,D265)</f>
        <v>0</v>
      </c>
    </row>
    <row r="266" spans="1:5" ht="14.25" customHeight="1">
      <c r="A266" s="173">
        <v>265</v>
      </c>
      <c r="B266" s="173" cm="1">
        <f t="array" ref="B266">COUNTIF(Input!B$3:B$10,A266)+COUNTIF(Input!E$3:E$10,A266)+COUNTIF(Input!H$3:H$10,A266)+COUNTIF(Input!K$3:K$10,A266)+COUNTIF(Input!N$3:N$10,A266)+COUNTIF(Input!Q$3:Q$10,A266)+COUNTIF(Input!B$15:B$20,A266)+COUNTIF(Input!E$15:E$20,A266)+COUNTIF(Input!H$15:H$20,A266)+COUNTIF(Input!K$15:K$20,A266)+COUNTIF(Input!N$15:N$20,A266)+COUNTIF(Input!Q$15:Q$20,A266)</f>
        <v>0</v>
      </c>
      <c r="C266" s="172"/>
      <c r="D266" s="172"/>
      <c r="E266" s="173" cm="1">
        <f t="array" ref="E266">COUNTIF(Input!C$3:C$6,D266)+COUNTIF(Input!F$3:F$6,D266)+COUNTIF(Input!I$3:I$6,D266)+COUNTIF(Input!L$3:L$6,D266)+COUNTIF(Input!O$3:O$6,D266)+COUNTIF(Input!R$3:R$6,D266)+COUNTIF(Input!C$15:C$16,D266)+COUNTIF(Input!F$15:F$17,D266)+COUNTIF(Input!I$15:I$17,D266)+COUNTIF(Input!L$15:L$17,D266)+COUNTIF(Input!O$15:O$17,D266)+COUNTIF(Input!R$15:R$17,D266)</f>
        <v>0</v>
      </c>
    </row>
    <row r="267" spans="1:5" ht="14.25" customHeight="1">
      <c r="A267" s="173">
        <v>266</v>
      </c>
      <c r="B267" s="173" cm="1">
        <f t="array" ref="B267">COUNTIF(Input!B$3:B$10,A267)+COUNTIF(Input!E$3:E$10,A267)+COUNTIF(Input!H$3:H$10,A267)+COUNTIF(Input!K$3:K$10,A267)+COUNTIF(Input!N$3:N$10,A267)+COUNTIF(Input!Q$3:Q$10,A267)+COUNTIF(Input!B$15:B$20,A267)+COUNTIF(Input!E$15:E$20,A267)+COUNTIF(Input!H$15:H$20,A267)+COUNTIF(Input!K$15:K$20,A267)+COUNTIF(Input!N$15:N$20,A267)+COUNTIF(Input!Q$15:Q$20,A267)</f>
        <v>0</v>
      </c>
      <c r="C267" s="172"/>
      <c r="D267" s="172"/>
      <c r="E267" s="173" cm="1">
        <f t="array" ref="E267">COUNTIF(Input!C$3:C$6,D267)+COUNTIF(Input!F$3:F$6,D267)+COUNTIF(Input!I$3:I$6,D267)+COUNTIF(Input!L$3:L$6,D267)+COUNTIF(Input!O$3:O$6,D267)+COUNTIF(Input!R$3:R$6,D267)+COUNTIF(Input!C$15:C$16,D267)+COUNTIF(Input!F$15:F$17,D267)+COUNTIF(Input!I$15:I$17,D267)+COUNTIF(Input!L$15:L$17,D267)+COUNTIF(Input!O$15:O$17,D267)+COUNTIF(Input!R$15:R$17,D267)</f>
        <v>0</v>
      </c>
    </row>
    <row r="268" spans="1:5" ht="14.25" customHeight="1">
      <c r="A268" s="173">
        <v>267</v>
      </c>
      <c r="B268" s="173" cm="1">
        <f t="array" ref="B268">COUNTIF(Input!B$3:B$10,A268)+COUNTIF(Input!E$3:E$10,A268)+COUNTIF(Input!H$3:H$10,A268)+COUNTIF(Input!K$3:K$10,A268)+COUNTIF(Input!N$3:N$10,A268)+COUNTIF(Input!Q$3:Q$10,A268)+COUNTIF(Input!B$15:B$20,A268)+COUNTIF(Input!E$15:E$20,A268)+COUNTIF(Input!H$15:H$20,A268)+COUNTIF(Input!K$15:K$20,A268)+COUNTIF(Input!N$15:N$20,A268)+COUNTIF(Input!Q$15:Q$20,A268)</f>
        <v>0</v>
      </c>
      <c r="C268" s="172"/>
      <c r="D268" s="172"/>
      <c r="E268" s="173" cm="1">
        <f t="array" ref="E268">COUNTIF(Input!C$3:C$6,D268)+COUNTIF(Input!F$3:F$6,D268)+COUNTIF(Input!I$3:I$6,D268)+COUNTIF(Input!L$3:L$6,D268)+COUNTIF(Input!O$3:O$6,D268)+COUNTIF(Input!R$3:R$6,D268)+COUNTIF(Input!C$15:C$16,D268)+COUNTIF(Input!F$15:F$17,D268)+COUNTIF(Input!I$15:I$17,D268)+COUNTIF(Input!L$15:L$17,D268)+COUNTIF(Input!O$15:O$17,D268)+COUNTIF(Input!R$15:R$17,D268)</f>
        <v>0</v>
      </c>
    </row>
    <row r="269" spans="1:5" ht="14.25" customHeight="1">
      <c r="A269" s="173">
        <v>268</v>
      </c>
      <c r="B269" s="173" cm="1">
        <f t="array" ref="B269">COUNTIF(Input!B$3:B$10,A269)+COUNTIF(Input!E$3:E$10,A269)+COUNTIF(Input!H$3:H$10,A269)+COUNTIF(Input!K$3:K$10,A269)+COUNTIF(Input!N$3:N$10,A269)+COUNTIF(Input!Q$3:Q$10,A269)+COUNTIF(Input!B$15:B$20,A269)+COUNTIF(Input!E$15:E$20,A269)+COUNTIF(Input!H$15:H$20,A269)+COUNTIF(Input!K$15:K$20,A269)+COUNTIF(Input!N$15:N$20,A269)+COUNTIF(Input!Q$15:Q$20,A269)</f>
        <v>0</v>
      </c>
      <c r="C269" s="172"/>
      <c r="D269" s="172"/>
      <c r="E269" s="173" cm="1">
        <f t="array" ref="E269">COUNTIF(Input!C$3:C$6,D269)+COUNTIF(Input!F$3:F$6,D269)+COUNTIF(Input!I$3:I$6,D269)+COUNTIF(Input!L$3:L$6,D269)+COUNTIF(Input!O$3:O$6,D269)+COUNTIF(Input!R$3:R$6,D269)+COUNTIF(Input!C$15:C$16,D269)+COUNTIF(Input!F$15:F$17,D269)+COUNTIF(Input!I$15:I$17,D269)+COUNTIF(Input!L$15:L$17,D269)+COUNTIF(Input!O$15:O$17,D269)+COUNTIF(Input!R$15:R$17,D269)</f>
        <v>0</v>
      </c>
    </row>
    <row r="270" spans="1:5" ht="14.25" customHeight="1">
      <c r="A270" s="173">
        <v>269</v>
      </c>
      <c r="B270" s="173" cm="1">
        <f t="array" ref="B270">COUNTIF(Input!B$3:B$10,A270)+COUNTIF(Input!E$3:E$10,A270)+COUNTIF(Input!H$3:H$10,A270)+COUNTIF(Input!K$3:K$10,A270)+COUNTIF(Input!N$3:N$10,A270)+COUNTIF(Input!Q$3:Q$10,A270)+COUNTIF(Input!B$15:B$20,A270)+COUNTIF(Input!E$15:E$20,A270)+COUNTIF(Input!H$15:H$20,A270)+COUNTIF(Input!K$15:K$20,A270)+COUNTIF(Input!N$15:N$20,A270)+COUNTIF(Input!Q$15:Q$20,A270)</f>
        <v>0</v>
      </c>
      <c r="C270" s="172"/>
      <c r="D270" s="172"/>
      <c r="E270" s="173" cm="1">
        <f t="array" ref="E270">COUNTIF(Input!C$3:C$6,D270)+COUNTIF(Input!F$3:F$6,D270)+COUNTIF(Input!I$3:I$6,D270)+COUNTIF(Input!L$3:L$6,D270)+COUNTIF(Input!O$3:O$6,D270)+COUNTIF(Input!R$3:R$6,D270)+COUNTIF(Input!C$15:C$16,D270)+COUNTIF(Input!F$15:F$17,D270)+COUNTIF(Input!I$15:I$17,D270)+COUNTIF(Input!L$15:L$17,D270)+COUNTIF(Input!O$15:O$17,D270)+COUNTIF(Input!R$15:R$17,D270)</f>
        <v>0</v>
      </c>
    </row>
    <row r="271" spans="1:5" ht="14.25" customHeight="1">
      <c r="A271" s="173">
        <v>270</v>
      </c>
      <c r="B271" s="173" cm="1">
        <f t="array" ref="B271">COUNTIF(Input!B$3:B$10,A271)+COUNTIF(Input!E$3:E$10,A271)+COUNTIF(Input!H$3:H$10,A271)+COUNTIF(Input!K$3:K$10,A271)+COUNTIF(Input!N$3:N$10,A271)+COUNTIF(Input!Q$3:Q$10,A271)+COUNTIF(Input!B$15:B$20,A271)+COUNTIF(Input!E$15:E$20,A271)+COUNTIF(Input!H$15:H$20,A271)+COUNTIF(Input!K$15:K$20,A271)+COUNTIF(Input!N$15:N$20,A271)+COUNTIF(Input!Q$15:Q$20,A271)</f>
        <v>0</v>
      </c>
      <c r="C271" s="172"/>
      <c r="D271" s="172"/>
      <c r="E271" s="173" cm="1">
        <f t="array" ref="E271">COUNTIF(Input!C$3:C$6,D271)+COUNTIF(Input!F$3:F$6,D271)+COUNTIF(Input!I$3:I$6,D271)+COUNTIF(Input!L$3:L$6,D271)+COUNTIF(Input!O$3:O$6,D271)+COUNTIF(Input!R$3:R$6,D271)+COUNTIF(Input!C$15:C$16,D271)+COUNTIF(Input!F$15:F$17,D271)+COUNTIF(Input!I$15:I$17,D271)+COUNTIF(Input!L$15:L$17,D271)+COUNTIF(Input!O$15:O$17,D271)+COUNTIF(Input!R$15:R$17,D271)</f>
        <v>0</v>
      </c>
    </row>
    <row r="272" spans="1:5" ht="14.25" customHeight="1">
      <c r="A272" s="173">
        <v>271</v>
      </c>
      <c r="B272" s="173" cm="1">
        <f t="array" ref="B272">COUNTIF(Input!B$3:B$10,A272)+COUNTIF(Input!E$3:E$10,A272)+COUNTIF(Input!H$3:H$10,A272)+COUNTIF(Input!K$3:K$10,A272)+COUNTIF(Input!N$3:N$10,A272)+COUNTIF(Input!Q$3:Q$10,A272)+COUNTIF(Input!B$15:B$20,A272)+COUNTIF(Input!E$15:E$20,A272)+COUNTIF(Input!H$15:H$20,A272)+COUNTIF(Input!K$15:K$20,A272)+COUNTIF(Input!N$15:N$20,A272)+COUNTIF(Input!Q$15:Q$20,A272)</f>
        <v>0</v>
      </c>
      <c r="C272" s="172"/>
      <c r="D272" s="172"/>
      <c r="E272" s="173" cm="1">
        <f t="array" ref="E272">COUNTIF(Input!C$3:C$6,D272)+COUNTIF(Input!F$3:F$6,D272)+COUNTIF(Input!I$3:I$6,D272)+COUNTIF(Input!L$3:L$6,D272)+COUNTIF(Input!O$3:O$6,D272)+COUNTIF(Input!R$3:R$6,D272)+COUNTIF(Input!C$15:C$16,D272)+COUNTIF(Input!F$15:F$17,D272)+COUNTIF(Input!I$15:I$17,D272)+COUNTIF(Input!L$15:L$17,D272)+COUNTIF(Input!O$15:O$17,D272)+COUNTIF(Input!R$15:R$17,D272)</f>
        <v>0</v>
      </c>
    </row>
    <row r="273" spans="1:5" ht="14.25" customHeight="1">
      <c r="A273" s="173">
        <v>272</v>
      </c>
      <c r="B273" s="173" cm="1">
        <f t="array" ref="B273">COUNTIF(Input!B$3:B$10,A273)+COUNTIF(Input!E$3:E$10,A273)+COUNTIF(Input!H$3:H$10,A273)+COUNTIF(Input!K$3:K$10,A273)+COUNTIF(Input!N$3:N$10,A273)+COUNTIF(Input!Q$3:Q$10,A273)+COUNTIF(Input!B$15:B$20,A273)+COUNTIF(Input!E$15:E$20,A273)+COUNTIF(Input!H$15:H$20,A273)+COUNTIF(Input!K$15:K$20,A273)+COUNTIF(Input!N$15:N$20,A273)+COUNTIF(Input!Q$15:Q$20,A273)</f>
        <v>0</v>
      </c>
      <c r="C273" s="172"/>
      <c r="D273" s="172"/>
      <c r="E273" s="173" cm="1">
        <f t="array" ref="E273">COUNTIF(Input!C$3:C$6,D273)+COUNTIF(Input!F$3:F$6,D273)+COUNTIF(Input!I$3:I$6,D273)+COUNTIF(Input!L$3:L$6,D273)+COUNTIF(Input!O$3:O$6,D273)+COUNTIF(Input!R$3:R$6,D273)+COUNTIF(Input!C$15:C$16,D273)+COUNTIF(Input!F$15:F$17,D273)+COUNTIF(Input!I$15:I$17,D273)+COUNTIF(Input!L$15:L$17,D273)+COUNTIF(Input!O$15:O$17,D273)+COUNTIF(Input!R$15:R$17,D273)</f>
        <v>0</v>
      </c>
    </row>
    <row r="274" spans="1:5" ht="14.25" customHeight="1">
      <c r="A274" s="173">
        <v>273</v>
      </c>
      <c r="B274" s="173" cm="1">
        <f t="array" ref="B274">COUNTIF(Input!B$3:B$10,A274)+COUNTIF(Input!E$3:E$10,A274)+COUNTIF(Input!H$3:H$10,A274)+COUNTIF(Input!K$3:K$10,A274)+COUNTIF(Input!N$3:N$10,A274)+COUNTIF(Input!Q$3:Q$10,A274)+COUNTIF(Input!B$15:B$20,A274)+COUNTIF(Input!E$15:E$20,A274)+COUNTIF(Input!H$15:H$20,A274)+COUNTIF(Input!K$15:K$20,A274)+COUNTIF(Input!N$15:N$20,A274)+COUNTIF(Input!Q$15:Q$20,A274)</f>
        <v>0</v>
      </c>
      <c r="C274" s="172"/>
      <c r="D274" s="172"/>
      <c r="E274" s="173" cm="1">
        <f t="array" ref="E274">COUNTIF(Input!C$3:C$6,D274)+COUNTIF(Input!F$3:F$6,D274)+COUNTIF(Input!I$3:I$6,D274)+COUNTIF(Input!L$3:L$6,D274)+COUNTIF(Input!O$3:O$6,D274)+COUNTIF(Input!R$3:R$6,D274)+COUNTIF(Input!C$15:C$16,D274)+COUNTIF(Input!F$15:F$17,D274)+COUNTIF(Input!I$15:I$17,D274)+COUNTIF(Input!L$15:L$17,D274)+COUNTIF(Input!O$15:O$17,D274)+COUNTIF(Input!R$15:R$17,D274)</f>
        <v>0</v>
      </c>
    </row>
    <row r="275" spans="1:5" ht="14.25" customHeight="1">
      <c r="A275" s="173">
        <v>274</v>
      </c>
      <c r="B275" s="173" cm="1">
        <f t="array" ref="B275">COUNTIF(Input!B$3:B$10,A275)+COUNTIF(Input!E$3:E$10,A275)+COUNTIF(Input!H$3:H$10,A275)+COUNTIF(Input!K$3:K$10,A275)+COUNTIF(Input!N$3:N$10,A275)+COUNTIF(Input!Q$3:Q$10,A275)+COUNTIF(Input!B$15:B$20,A275)+COUNTIF(Input!E$15:E$20,A275)+COUNTIF(Input!H$15:H$20,A275)+COUNTIF(Input!K$15:K$20,A275)+COUNTIF(Input!N$15:N$20,A275)+COUNTIF(Input!Q$15:Q$20,A275)</f>
        <v>0</v>
      </c>
      <c r="C275" s="172"/>
      <c r="D275" s="172"/>
      <c r="E275" s="173" cm="1">
        <f t="array" ref="E275">COUNTIF(Input!C$3:C$6,D275)+COUNTIF(Input!F$3:F$6,D275)+COUNTIF(Input!I$3:I$6,D275)+COUNTIF(Input!L$3:L$6,D275)+COUNTIF(Input!O$3:O$6,D275)+COUNTIF(Input!R$3:R$6,D275)+COUNTIF(Input!C$15:C$16,D275)+COUNTIF(Input!F$15:F$17,D275)+COUNTIF(Input!I$15:I$17,D275)+COUNTIF(Input!L$15:L$17,D275)+COUNTIF(Input!O$15:O$17,D275)+COUNTIF(Input!R$15:R$17,D275)</f>
        <v>0</v>
      </c>
    </row>
    <row r="276" spans="1:5" ht="14.25" customHeight="1">
      <c r="A276" s="173">
        <v>275</v>
      </c>
      <c r="B276" s="173" cm="1">
        <f t="array" ref="B276">COUNTIF(Input!B$3:B$10,A276)+COUNTIF(Input!E$3:E$10,A276)+COUNTIF(Input!H$3:H$10,A276)+COUNTIF(Input!K$3:K$10,A276)+COUNTIF(Input!N$3:N$10,A276)+COUNTIF(Input!Q$3:Q$10,A276)+COUNTIF(Input!B$15:B$20,A276)+COUNTIF(Input!E$15:E$20,A276)+COUNTIF(Input!H$15:H$20,A276)+COUNTIF(Input!K$15:K$20,A276)+COUNTIF(Input!N$15:N$20,A276)+COUNTIF(Input!Q$15:Q$20,A276)</f>
        <v>0</v>
      </c>
      <c r="C276" s="172"/>
      <c r="D276" s="172"/>
      <c r="E276" s="173" cm="1">
        <f t="array" ref="E276">COUNTIF(Input!C$3:C$6,D276)+COUNTIF(Input!F$3:F$6,D276)+COUNTIF(Input!I$3:I$6,D276)+COUNTIF(Input!L$3:L$6,D276)+COUNTIF(Input!O$3:O$6,D276)+COUNTIF(Input!R$3:R$6,D276)+COUNTIF(Input!C$15:C$16,D276)+COUNTIF(Input!F$15:F$17,D276)+COUNTIF(Input!I$15:I$17,D276)+COUNTIF(Input!L$15:L$17,D276)+COUNTIF(Input!O$15:O$17,D276)+COUNTIF(Input!R$15:R$17,D276)</f>
        <v>0</v>
      </c>
    </row>
    <row r="277" spans="1:5" ht="14.25" customHeight="1">
      <c r="A277" s="173">
        <v>276</v>
      </c>
      <c r="B277" s="173" cm="1">
        <f t="array" ref="B277">COUNTIF(Input!B$3:B$10,A277)+COUNTIF(Input!E$3:E$10,A277)+COUNTIF(Input!H$3:H$10,A277)+COUNTIF(Input!K$3:K$10,A277)+COUNTIF(Input!N$3:N$10,A277)+COUNTIF(Input!Q$3:Q$10,A277)+COUNTIF(Input!B$15:B$20,A277)+COUNTIF(Input!E$15:E$20,A277)+COUNTIF(Input!H$15:H$20,A277)+COUNTIF(Input!K$15:K$20,A277)+COUNTIF(Input!N$15:N$20,A277)+COUNTIF(Input!Q$15:Q$20,A277)</f>
        <v>0</v>
      </c>
      <c r="C277" s="172"/>
      <c r="D277" s="172"/>
      <c r="E277" s="173" cm="1">
        <f t="array" ref="E277">COUNTIF(Input!C$3:C$6,D277)+COUNTIF(Input!F$3:F$6,D277)+COUNTIF(Input!I$3:I$6,D277)+COUNTIF(Input!L$3:L$6,D277)+COUNTIF(Input!O$3:O$6,D277)+COUNTIF(Input!R$3:R$6,D277)+COUNTIF(Input!C$15:C$16,D277)+COUNTIF(Input!F$15:F$17,D277)+COUNTIF(Input!I$15:I$17,D277)+COUNTIF(Input!L$15:L$17,D277)+COUNTIF(Input!O$15:O$17,D277)+COUNTIF(Input!R$15:R$17,D277)</f>
        <v>0</v>
      </c>
    </row>
    <row r="278" spans="1:5" ht="14.25" customHeight="1">
      <c r="A278" s="173">
        <v>277</v>
      </c>
      <c r="B278" s="173" cm="1">
        <f t="array" ref="B278">COUNTIF(Input!B$3:B$10,A278)+COUNTIF(Input!E$3:E$10,A278)+COUNTIF(Input!H$3:H$10,A278)+COUNTIF(Input!K$3:K$10,A278)+COUNTIF(Input!N$3:N$10,A278)+COUNTIF(Input!Q$3:Q$10,A278)+COUNTIF(Input!B$15:B$20,A278)+COUNTIF(Input!E$15:E$20,A278)+COUNTIF(Input!H$15:H$20,A278)+COUNTIF(Input!K$15:K$20,A278)+COUNTIF(Input!N$15:N$20,A278)+COUNTIF(Input!Q$15:Q$20,A278)</f>
        <v>0</v>
      </c>
      <c r="C278" s="172"/>
      <c r="D278" s="172"/>
      <c r="E278" s="173" cm="1">
        <f t="array" ref="E278">COUNTIF(Input!C$3:C$6,D278)+COUNTIF(Input!F$3:F$6,D278)+COUNTIF(Input!I$3:I$6,D278)+COUNTIF(Input!L$3:L$6,D278)+COUNTIF(Input!O$3:O$6,D278)+COUNTIF(Input!R$3:R$6,D278)+COUNTIF(Input!C$15:C$16,D278)+COUNTIF(Input!F$15:F$17,D278)+COUNTIF(Input!I$15:I$17,D278)+COUNTIF(Input!L$15:L$17,D278)+COUNTIF(Input!O$15:O$17,D278)+COUNTIF(Input!R$15:R$17,D278)</f>
        <v>0</v>
      </c>
    </row>
    <row r="279" spans="1:5" ht="14.25" customHeight="1">
      <c r="A279" s="173">
        <v>278</v>
      </c>
      <c r="B279" s="173" cm="1">
        <f t="array" ref="B279">COUNTIF(Input!B$3:B$10,A279)+COUNTIF(Input!E$3:E$10,A279)+COUNTIF(Input!H$3:H$10,A279)+COUNTIF(Input!K$3:K$10,A279)+COUNTIF(Input!N$3:N$10,A279)+COUNTIF(Input!Q$3:Q$10,A279)+COUNTIF(Input!B$15:B$20,A279)+COUNTIF(Input!E$15:E$20,A279)+COUNTIF(Input!H$15:H$20,A279)+COUNTIF(Input!K$15:K$20,A279)+COUNTIF(Input!N$15:N$20,A279)+COUNTIF(Input!Q$15:Q$20,A279)</f>
        <v>0</v>
      </c>
      <c r="C279" s="172"/>
      <c r="D279" s="172"/>
      <c r="E279" s="173" cm="1">
        <f t="array" ref="E279">COUNTIF(Input!C$3:C$6,D279)+COUNTIF(Input!F$3:F$6,D279)+COUNTIF(Input!I$3:I$6,D279)+COUNTIF(Input!L$3:L$6,D279)+COUNTIF(Input!O$3:O$6,D279)+COUNTIF(Input!R$3:R$6,D279)+COUNTIF(Input!C$15:C$16,D279)+COUNTIF(Input!F$15:F$17,D279)+COUNTIF(Input!I$15:I$17,D279)+COUNTIF(Input!L$15:L$17,D279)+COUNTIF(Input!O$15:O$17,D279)+COUNTIF(Input!R$15:R$17,D279)</f>
        <v>0</v>
      </c>
    </row>
    <row r="280" spans="1:5" ht="14.25" customHeight="1">
      <c r="A280" s="173">
        <v>279</v>
      </c>
      <c r="B280" s="173" cm="1">
        <f t="array" ref="B280">COUNTIF(Input!B$3:B$10,A280)+COUNTIF(Input!E$3:E$10,A280)+COUNTIF(Input!H$3:H$10,A280)+COUNTIF(Input!K$3:K$10,A280)+COUNTIF(Input!N$3:N$10,A280)+COUNTIF(Input!Q$3:Q$10,A280)+COUNTIF(Input!B$15:B$20,A280)+COUNTIF(Input!E$15:E$20,A280)+COUNTIF(Input!H$15:H$20,A280)+COUNTIF(Input!K$15:K$20,A280)+COUNTIF(Input!N$15:N$20,A280)+COUNTIF(Input!Q$15:Q$20,A280)</f>
        <v>0</v>
      </c>
      <c r="C280" s="172"/>
      <c r="D280" s="172"/>
      <c r="E280" s="173" cm="1">
        <f t="array" ref="E280">COUNTIF(Input!C$3:C$6,D280)+COUNTIF(Input!F$3:F$6,D280)+COUNTIF(Input!I$3:I$6,D280)+COUNTIF(Input!L$3:L$6,D280)+COUNTIF(Input!O$3:O$6,D280)+COUNTIF(Input!R$3:R$6,D280)+COUNTIF(Input!C$15:C$16,D280)+COUNTIF(Input!F$15:F$17,D280)+COUNTIF(Input!I$15:I$17,D280)+COUNTIF(Input!L$15:L$17,D280)+COUNTIF(Input!O$15:O$17,D280)+COUNTIF(Input!R$15:R$17,D280)</f>
        <v>0</v>
      </c>
    </row>
    <row r="281" spans="1:5" ht="14.25" customHeight="1">
      <c r="A281" s="173">
        <v>280</v>
      </c>
      <c r="B281" s="173" cm="1">
        <f t="array" ref="B281">COUNTIF(Input!B$3:B$10,A281)+COUNTIF(Input!E$3:E$10,A281)+COUNTIF(Input!H$3:H$10,A281)+COUNTIF(Input!K$3:K$10,A281)+COUNTIF(Input!N$3:N$10,A281)+COUNTIF(Input!Q$3:Q$10,A281)+COUNTIF(Input!B$15:B$20,A281)+COUNTIF(Input!E$15:E$20,A281)+COUNTIF(Input!H$15:H$20,A281)+COUNTIF(Input!K$15:K$20,A281)+COUNTIF(Input!N$15:N$20,A281)+COUNTIF(Input!Q$15:Q$20,A281)</f>
        <v>0</v>
      </c>
      <c r="C281" s="172"/>
      <c r="D281" s="172"/>
      <c r="E281" s="173" cm="1">
        <f t="array" ref="E281">COUNTIF(Input!C$3:C$6,D281)+COUNTIF(Input!F$3:F$6,D281)+COUNTIF(Input!I$3:I$6,D281)+COUNTIF(Input!L$3:L$6,D281)+COUNTIF(Input!O$3:O$6,D281)+COUNTIF(Input!R$3:R$6,D281)+COUNTIF(Input!C$15:C$16,D281)+COUNTIF(Input!F$15:F$17,D281)+COUNTIF(Input!I$15:I$17,D281)+COUNTIF(Input!L$15:L$17,D281)+COUNTIF(Input!O$15:O$17,D281)+COUNTIF(Input!R$15:R$17,D281)</f>
        <v>0</v>
      </c>
    </row>
    <row r="282" spans="1:5" ht="14.25" customHeight="1">
      <c r="A282" s="173">
        <v>281</v>
      </c>
      <c r="B282" s="173" cm="1">
        <f t="array" ref="B282">COUNTIF(Input!B$3:B$10,A282)+COUNTIF(Input!E$3:E$10,A282)+COUNTIF(Input!H$3:H$10,A282)+COUNTIF(Input!K$3:K$10,A282)+COUNTIF(Input!N$3:N$10,A282)+COUNTIF(Input!Q$3:Q$10,A282)+COUNTIF(Input!B$15:B$20,A282)+COUNTIF(Input!E$15:E$20,A282)+COUNTIF(Input!H$15:H$20,A282)+COUNTIF(Input!K$15:K$20,A282)+COUNTIF(Input!N$15:N$20,A282)+COUNTIF(Input!Q$15:Q$20,A282)</f>
        <v>0</v>
      </c>
      <c r="C282" s="172"/>
      <c r="D282" s="172"/>
      <c r="E282" s="173" cm="1">
        <f t="array" ref="E282">COUNTIF(Input!C$3:C$6,D282)+COUNTIF(Input!F$3:F$6,D282)+COUNTIF(Input!I$3:I$6,D282)+COUNTIF(Input!L$3:L$6,D282)+COUNTIF(Input!O$3:O$6,D282)+COUNTIF(Input!R$3:R$6,D282)+COUNTIF(Input!C$15:C$16,D282)+COUNTIF(Input!F$15:F$17,D282)+COUNTIF(Input!I$15:I$17,D282)+COUNTIF(Input!L$15:L$17,D282)+COUNTIF(Input!O$15:O$17,D282)+COUNTIF(Input!R$15:R$17,D282)</f>
        <v>0</v>
      </c>
    </row>
    <row r="283" spans="1:5" ht="14.25" customHeight="1">
      <c r="A283" s="173">
        <v>282</v>
      </c>
      <c r="B283" s="173" cm="1">
        <f t="array" ref="B283">COUNTIF(Input!B$3:B$10,A283)+COUNTIF(Input!E$3:E$10,A283)+COUNTIF(Input!H$3:H$10,A283)+COUNTIF(Input!K$3:K$10,A283)+COUNTIF(Input!N$3:N$10,A283)+COUNTIF(Input!Q$3:Q$10,A283)+COUNTIF(Input!B$15:B$20,A283)+COUNTIF(Input!E$15:E$20,A283)+COUNTIF(Input!H$15:H$20,A283)+COUNTIF(Input!K$15:K$20,A283)+COUNTIF(Input!N$15:N$20,A283)+COUNTIF(Input!Q$15:Q$20,A283)</f>
        <v>0</v>
      </c>
      <c r="C283" s="172"/>
      <c r="D283" s="172"/>
      <c r="E283" s="173" cm="1">
        <f t="array" ref="E283">COUNTIF(Input!C$3:C$6,D283)+COUNTIF(Input!F$3:F$6,D283)+COUNTIF(Input!I$3:I$6,D283)+COUNTIF(Input!L$3:L$6,D283)+COUNTIF(Input!O$3:O$6,D283)+COUNTIF(Input!R$3:R$6,D283)+COUNTIF(Input!C$15:C$16,D283)+COUNTIF(Input!F$15:F$17,D283)+COUNTIF(Input!I$15:I$17,D283)+COUNTIF(Input!L$15:L$17,D283)+COUNTIF(Input!O$15:O$17,D283)+COUNTIF(Input!R$15:R$17,D283)</f>
        <v>0</v>
      </c>
    </row>
    <row r="284" spans="1:5" ht="14.25" customHeight="1">
      <c r="A284" s="173">
        <v>283</v>
      </c>
      <c r="B284" s="173" cm="1">
        <f t="array" ref="B284">COUNTIF(Input!B$3:B$10,A284)+COUNTIF(Input!E$3:E$10,A284)+COUNTIF(Input!H$3:H$10,A284)+COUNTIF(Input!K$3:K$10,A284)+COUNTIF(Input!N$3:N$10,A284)+COUNTIF(Input!Q$3:Q$10,A284)+COUNTIF(Input!B$15:B$20,A284)+COUNTIF(Input!E$15:E$20,A284)+COUNTIF(Input!H$15:H$20,A284)+COUNTIF(Input!K$15:K$20,A284)+COUNTIF(Input!N$15:N$20,A284)+COUNTIF(Input!Q$15:Q$20,A284)</f>
        <v>0</v>
      </c>
      <c r="C284" s="172"/>
      <c r="D284" s="172"/>
      <c r="E284" s="173" cm="1">
        <f t="array" ref="E284">COUNTIF(Input!C$3:C$6,D284)+COUNTIF(Input!F$3:F$6,D284)+COUNTIF(Input!I$3:I$6,D284)+COUNTIF(Input!L$3:L$6,D284)+COUNTIF(Input!O$3:O$6,D284)+COUNTIF(Input!R$3:R$6,D284)+COUNTIF(Input!C$15:C$16,D284)+COUNTIF(Input!F$15:F$17,D284)+COUNTIF(Input!I$15:I$17,D284)+COUNTIF(Input!L$15:L$17,D284)+COUNTIF(Input!O$15:O$17,D284)+COUNTIF(Input!R$15:R$17,D284)</f>
        <v>0</v>
      </c>
    </row>
    <row r="285" spans="1:5" ht="14.25" customHeight="1">
      <c r="A285" s="173">
        <v>284</v>
      </c>
      <c r="B285" s="173" cm="1">
        <f t="array" ref="B285">COUNTIF(Input!B$3:B$10,A285)+COUNTIF(Input!E$3:E$10,A285)+COUNTIF(Input!H$3:H$10,A285)+COUNTIF(Input!K$3:K$10,A285)+COUNTIF(Input!N$3:N$10,A285)+COUNTIF(Input!Q$3:Q$10,A285)+COUNTIF(Input!B$15:B$20,A285)+COUNTIF(Input!E$15:E$20,A285)+COUNTIF(Input!H$15:H$20,A285)+COUNTIF(Input!K$15:K$20,A285)+COUNTIF(Input!N$15:N$20,A285)+COUNTIF(Input!Q$15:Q$20,A285)</f>
        <v>0</v>
      </c>
      <c r="C285" s="172"/>
      <c r="D285" s="172"/>
      <c r="E285" s="173" cm="1">
        <f t="array" ref="E285">COUNTIF(Input!C$3:C$6,D285)+COUNTIF(Input!F$3:F$6,D285)+COUNTIF(Input!I$3:I$6,D285)+COUNTIF(Input!L$3:L$6,D285)+COUNTIF(Input!O$3:O$6,D285)+COUNTIF(Input!R$3:R$6,D285)+COUNTIF(Input!C$15:C$16,D285)+COUNTIF(Input!F$15:F$17,D285)+COUNTIF(Input!I$15:I$17,D285)+COUNTIF(Input!L$15:L$17,D285)+COUNTIF(Input!O$15:O$17,D285)+COUNTIF(Input!R$15:R$17,D285)</f>
        <v>0</v>
      </c>
    </row>
    <row r="286" spans="1:5" ht="14.25" customHeight="1">
      <c r="A286" s="173">
        <v>285</v>
      </c>
      <c r="B286" s="173" cm="1">
        <f t="array" ref="B286">COUNTIF(Input!B$3:B$10,A286)+COUNTIF(Input!E$3:E$10,A286)+COUNTIF(Input!H$3:H$10,A286)+COUNTIF(Input!K$3:K$10,A286)+COUNTIF(Input!N$3:N$10,A286)+COUNTIF(Input!Q$3:Q$10,A286)+COUNTIF(Input!B$15:B$20,A286)+COUNTIF(Input!E$15:E$20,A286)+COUNTIF(Input!H$15:H$20,A286)+COUNTIF(Input!K$15:K$20,A286)+COUNTIF(Input!N$15:N$20,A286)+COUNTIF(Input!Q$15:Q$20,A286)</f>
        <v>0</v>
      </c>
      <c r="C286" s="172"/>
      <c r="D286" s="172"/>
      <c r="E286" s="173" cm="1">
        <f t="array" ref="E286">COUNTIF(Input!C$3:C$6,D286)+COUNTIF(Input!F$3:F$6,D286)+COUNTIF(Input!I$3:I$6,D286)+COUNTIF(Input!L$3:L$6,D286)+COUNTIF(Input!O$3:O$6,D286)+COUNTIF(Input!R$3:R$6,D286)+COUNTIF(Input!C$15:C$16,D286)+COUNTIF(Input!F$15:F$17,D286)+COUNTIF(Input!I$15:I$17,D286)+COUNTIF(Input!L$15:L$17,D286)+COUNTIF(Input!O$15:O$17,D286)+COUNTIF(Input!R$15:R$17,D286)</f>
        <v>0</v>
      </c>
    </row>
    <row r="287" spans="1:5" ht="14.25" customHeight="1">
      <c r="A287" s="173">
        <v>286</v>
      </c>
      <c r="B287" s="173" cm="1">
        <f t="array" ref="B287">COUNTIF(Input!B$3:B$10,A287)+COUNTIF(Input!E$3:E$10,A287)+COUNTIF(Input!H$3:H$10,A287)+COUNTIF(Input!K$3:K$10,A287)+COUNTIF(Input!N$3:N$10,A287)+COUNTIF(Input!Q$3:Q$10,A287)+COUNTIF(Input!B$15:B$20,A287)+COUNTIF(Input!E$15:E$20,A287)+COUNTIF(Input!H$15:H$20,A287)+COUNTIF(Input!K$15:K$20,A287)+COUNTIF(Input!N$15:N$20,A287)+COUNTIF(Input!Q$15:Q$20,A287)</f>
        <v>0</v>
      </c>
      <c r="C287" s="172"/>
      <c r="D287" s="172"/>
      <c r="E287" s="173" cm="1">
        <f t="array" ref="E287">COUNTIF(Input!C$3:C$6,D287)+COUNTIF(Input!F$3:F$6,D287)+COUNTIF(Input!I$3:I$6,D287)+COUNTIF(Input!L$3:L$6,D287)+COUNTIF(Input!O$3:O$6,D287)+COUNTIF(Input!R$3:R$6,D287)+COUNTIF(Input!C$15:C$16,D287)+COUNTIF(Input!F$15:F$17,D287)+COUNTIF(Input!I$15:I$17,D287)+COUNTIF(Input!L$15:L$17,D287)+COUNTIF(Input!O$15:O$17,D287)+COUNTIF(Input!R$15:R$17,D287)</f>
        <v>0</v>
      </c>
    </row>
    <row r="288" spans="1:5" ht="14.25" customHeight="1">
      <c r="A288" s="173">
        <v>287</v>
      </c>
      <c r="B288" s="173" cm="1">
        <f t="array" ref="B288">COUNTIF(Input!B$3:B$10,A288)+COUNTIF(Input!E$3:E$10,A288)+COUNTIF(Input!H$3:H$10,A288)+COUNTIF(Input!K$3:K$10,A288)+COUNTIF(Input!N$3:N$10,A288)+COUNTIF(Input!Q$3:Q$10,A288)+COUNTIF(Input!B$15:B$20,A288)+COUNTIF(Input!E$15:E$20,A288)+COUNTIF(Input!H$15:H$20,A288)+COUNTIF(Input!K$15:K$20,A288)+COUNTIF(Input!N$15:N$20,A288)+COUNTIF(Input!Q$15:Q$20,A288)</f>
        <v>0</v>
      </c>
      <c r="C288" s="172"/>
      <c r="D288" s="172"/>
      <c r="E288" s="173" cm="1">
        <f t="array" ref="E288">COUNTIF(Input!C$3:C$6,D288)+COUNTIF(Input!F$3:F$6,D288)+COUNTIF(Input!I$3:I$6,D288)+COUNTIF(Input!L$3:L$6,D288)+COUNTIF(Input!O$3:O$6,D288)+COUNTIF(Input!R$3:R$6,D288)+COUNTIF(Input!C$15:C$16,D288)+COUNTIF(Input!F$15:F$17,D288)+COUNTIF(Input!I$15:I$17,D288)+COUNTIF(Input!L$15:L$17,D288)+COUNTIF(Input!O$15:O$17,D288)+COUNTIF(Input!R$15:R$17,D288)</f>
        <v>0</v>
      </c>
    </row>
    <row r="289" spans="1:5" ht="14.25" customHeight="1">
      <c r="A289" s="173">
        <v>288</v>
      </c>
      <c r="B289" s="173" cm="1">
        <f t="array" ref="B289">COUNTIF(Input!B$3:B$10,A289)+COUNTIF(Input!E$3:E$10,A289)+COUNTIF(Input!H$3:H$10,A289)+COUNTIF(Input!K$3:K$10,A289)+COUNTIF(Input!N$3:N$10,A289)+COUNTIF(Input!Q$3:Q$10,A289)+COUNTIF(Input!B$15:B$20,A289)+COUNTIF(Input!E$15:E$20,A289)+COUNTIF(Input!H$15:H$20,A289)+COUNTIF(Input!K$15:K$20,A289)+COUNTIF(Input!N$15:N$20,A289)+COUNTIF(Input!Q$15:Q$20,A289)</f>
        <v>0</v>
      </c>
      <c r="C289" s="172"/>
      <c r="D289" s="172"/>
      <c r="E289" s="173" cm="1">
        <f t="array" ref="E289">COUNTIF(Input!C$3:C$6,D289)+COUNTIF(Input!F$3:F$6,D289)+COUNTIF(Input!I$3:I$6,D289)+COUNTIF(Input!L$3:L$6,D289)+COUNTIF(Input!O$3:O$6,D289)+COUNTIF(Input!R$3:R$6,D289)+COUNTIF(Input!C$15:C$16,D289)+COUNTIF(Input!F$15:F$17,D289)+COUNTIF(Input!I$15:I$17,D289)+COUNTIF(Input!L$15:L$17,D289)+COUNTIF(Input!O$15:O$17,D289)+COUNTIF(Input!R$15:R$17,D289)</f>
        <v>0</v>
      </c>
    </row>
    <row r="290" spans="1:5" ht="14.25" customHeight="1">
      <c r="A290" s="173">
        <v>289</v>
      </c>
      <c r="B290" s="173" cm="1">
        <f t="array" ref="B290">COUNTIF(Input!B$3:B$10,A290)+COUNTIF(Input!E$3:E$10,A290)+COUNTIF(Input!H$3:H$10,A290)+COUNTIF(Input!K$3:K$10,A290)+COUNTIF(Input!N$3:N$10,A290)+COUNTIF(Input!Q$3:Q$10,A290)+COUNTIF(Input!B$15:B$20,A290)+COUNTIF(Input!E$15:E$20,A290)+COUNTIF(Input!H$15:H$20,A290)+COUNTIF(Input!K$15:K$20,A290)+COUNTIF(Input!N$15:N$20,A290)+COUNTIF(Input!Q$15:Q$20,A290)</f>
        <v>0</v>
      </c>
      <c r="C290" s="172"/>
      <c r="D290" s="172"/>
      <c r="E290" s="173" cm="1">
        <f t="array" ref="E290">COUNTIF(Input!C$3:C$6,D290)+COUNTIF(Input!F$3:F$6,D290)+COUNTIF(Input!I$3:I$6,D290)+COUNTIF(Input!L$3:L$6,D290)+COUNTIF(Input!O$3:O$6,D290)+COUNTIF(Input!R$3:R$6,D290)+COUNTIF(Input!C$15:C$16,D290)+COUNTIF(Input!F$15:F$17,D290)+COUNTIF(Input!I$15:I$17,D290)+COUNTIF(Input!L$15:L$17,D290)+COUNTIF(Input!O$15:O$17,D290)+COUNTIF(Input!R$15:R$17,D290)</f>
        <v>0</v>
      </c>
    </row>
    <row r="291" spans="1:5" ht="14.25" customHeight="1">
      <c r="A291" s="173">
        <v>290</v>
      </c>
      <c r="B291" s="173" cm="1">
        <f t="array" ref="B291">COUNTIF(Input!B$3:B$10,A291)+COUNTIF(Input!E$3:E$10,A291)+COUNTIF(Input!H$3:H$10,A291)+COUNTIF(Input!K$3:K$10,A291)+COUNTIF(Input!N$3:N$10,A291)+COUNTIF(Input!Q$3:Q$10,A291)+COUNTIF(Input!B$15:B$20,A291)+COUNTIF(Input!E$15:E$20,A291)+COUNTIF(Input!H$15:H$20,A291)+COUNTIF(Input!K$15:K$20,A291)+COUNTIF(Input!N$15:N$20,A291)+COUNTIF(Input!Q$15:Q$20,A291)</f>
        <v>0</v>
      </c>
      <c r="C291" s="172"/>
      <c r="D291" s="172"/>
      <c r="E291" s="173" cm="1">
        <f t="array" ref="E291">COUNTIF(Input!C$3:C$6,D291)+COUNTIF(Input!F$3:F$6,D291)+COUNTIF(Input!I$3:I$6,D291)+COUNTIF(Input!L$3:L$6,D291)+COUNTIF(Input!O$3:O$6,D291)+COUNTIF(Input!R$3:R$6,D291)+COUNTIF(Input!C$15:C$16,D291)+COUNTIF(Input!F$15:F$17,D291)+COUNTIF(Input!I$15:I$17,D291)+COUNTIF(Input!L$15:L$17,D291)+COUNTIF(Input!O$15:O$17,D291)+COUNTIF(Input!R$15:R$17,D291)</f>
        <v>0</v>
      </c>
    </row>
    <row r="292" spans="1:5" ht="14.25" customHeight="1">
      <c r="A292" s="173">
        <v>291</v>
      </c>
      <c r="B292" s="173" cm="1">
        <f t="array" ref="B292">COUNTIF(Input!B$3:B$10,A292)+COUNTIF(Input!E$3:E$10,A292)+COUNTIF(Input!H$3:H$10,A292)+COUNTIF(Input!K$3:K$10,A292)+COUNTIF(Input!N$3:N$10,A292)+COUNTIF(Input!Q$3:Q$10,A292)+COUNTIF(Input!B$15:B$20,A292)+COUNTIF(Input!E$15:E$20,A292)+COUNTIF(Input!H$15:H$20,A292)+COUNTIF(Input!K$15:K$20,A292)+COUNTIF(Input!N$15:N$20,A292)+COUNTIF(Input!Q$15:Q$20,A292)</f>
        <v>0</v>
      </c>
      <c r="C292" s="172"/>
      <c r="D292" s="172"/>
      <c r="E292" s="173" cm="1">
        <f t="array" ref="E292">COUNTIF(Input!C$3:C$6,D292)+COUNTIF(Input!F$3:F$6,D292)+COUNTIF(Input!I$3:I$6,D292)+COUNTIF(Input!L$3:L$6,D292)+COUNTIF(Input!O$3:O$6,D292)+COUNTIF(Input!R$3:R$6,D292)+COUNTIF(Input!C$15:C$16,D292)+COUNTIF(Input!F$15:F$17,D292)+COUNTIF(Input!I$15:I$17,D292)+COUNTIF(Input!L$15:L$17,D292)+COUNTIF(Input!O$15:O$17,D292)+COUNTIF(Input!R$15:R$17,D292)</f>
        <v>0</v>
      </c>
    </row>
    <row r="293" spans="1:5" ht="14.25" customHeight="1">
      <c r="A293" s="173">
        <v>292</v>
      </c>
      <c r="B293" s="173" cm="1">
        <f t="array" ref="B293">COUNTIF(Input!B$3:B$10,A293)+COUNTIF(Input!E$3:E$10,A293)+COUNTIF(Input!H$3:H$10,A293)+COUNTIF(Input!K$3:K$10,A293)+COUNTIF(Input!N$3:N$10,A293)+COUNTIF(Input!Q$3:Q$10,A293)+COUNTIF(Input!B$15:B$20,A293)+COUNTIF(Input!E$15:E$20,A293)+COUNTIF(Input!H$15:H$20,A293)+COUNTIF(Input!K$15:K$20,A293)+COUNTIF(Input!N$15:N$20,A293)+COUNTIF(Input!Q$15:Q$20,A293)</f>
        <v>0</v>
      </c>
      <c r="C293" s="172"/>
      <c r="D293" s="172"/>
      <c r="E293" s="173" cm="1">
        <f t="array" ref="E293">COUNTIF(Input!C$3:C$6,D293)+COUNTIF(Input!F$3:F$6,D293)+COUNTIF(Input!I$3:I$6,D293)+COUNTIF(Input!L$3:L$6,D293)+COUNTIF(Input!O$3:O$6,D293)+COUNTIF(Input!R$3:R$6,D293)+COUNTIF(Input!C$15:C$16,D293)+COUNTIF(Input!F$15:F$17,D293)+COUNTIF(Input!I$15:I$17,D293)+COUNTIF(Input!L$15:L$17,D293)+COUNTIF(Input!O$15:O$17,D293)+COUNTIF(Input!R$15:R$17,D293)</f>
        <v>0</v>
      </c>
    </row>
    <row r="294" spans="1:5" ht="14.25" customHeight="1">
      <c r="A294" s="173">
        <v>293</v>
      </c>
      <c r="B294" s="173" cm="1">
        <f t="array" ref="B294">COUNTIF(Input!B$3:B$10,A294)+COUNTIF(Input!E$3:E$10,A294)+COUNTIF(Input!H$3:H$10,A294)+COUNTIF(Input!K$3:K$10,A294)+COUNTIF(Input!N$3:N$10,A294)+COUNTIF(Input!Q$3:Q$10,A294)+COUNTIF(Input!B$15:B$20,A294)+COUNTIF(Input!E$15:E$20,A294)+COUNTIF(Input!H$15:H$20,A294)+COUNTIF(Input!K$15:K$20,A294)+COUNTIF(Input!N$15:N$20,A294)+COUNTIF(Input!Q$15:Q$20,A294)</f>
        <v>0</v>
      </c>
      <c r="C294" s="172"/>
      <c r="D294" s="172"/>
      <c r="E294" s="173" cm="1">
        <f t="array" ref="E294">COUNTIF(Input!C$3:C$6,D294)+COUNTIF(Input!F$3:F$6,D294)+COUNTIF(Input!I$3:I$6,D294)+COUNTIF(Input!L$3:L$6,D294)+COUNTIF(Input!O$3:O$6,D294)+COUNTIF(Input!R$3:R$6,D294)+COUNTIF(Input!C$15:C$16,D294)+COUNTIF(Input!F$15:F$17,D294)+COUNTIF(Input!I$15:I$17,D294)+COUNTIF(Input!L$15:L$17,D294)+COUNTIF(Input!O$15:O$17,D294)+COUNTIF(Input!R$15:R$17,D294)</f>
        <v>0</v>
      </c>
    </row>
    <row r="295" spans="1:5" ht="14.25" customHeight="1">
      <c r="A295" s="173">
        <v>294</v>
      </c>
      <c r="B295" s="173" cm="1">
        <f t="array" ref="B295">COUNTIF(Input!B$3:B$10,A295)+COUNTIF(Input!E$3:E$10,A295)+COUNTIF(Input!H$3:H$10,A295)+COUNTIF(Input!K$3:K$10,A295)+COUNTIF(Input!N$3:N$10,A295)+COUNTIF(Input!Q$3:Q$10,A295)+COUNTIF(Input!B$15:B$20,A295)+COUNTIF(Input!E$15:E$20,A295)+COUNTIF(Input!H$15:H$20,A295)+COUNTIF(Input!K$15:K$20,A295)+COUNTIF(Input!N$15:N$20,A295)+COUNTIF(Input!Q$15:Q$20,A295)</f>
        <v>0</v>
      </c>
      <c r="C295" s="172"/>
      <c r="D295" s="172"/>
      <c r="E295" s="173" cm="1">
        <f t="array" ref="E295">COUNTIF(Input!C$3:C$6,D295)+COUNTIF(Input!F$3:F$6,D295)+COUNTIF(Input!I$3:I$6,D295)+COUNTIF(Input!L$3:L$6,D295)+COUNTIF(Input!O$3:O$6,D295)+COUNTIF(Input!R$3:R$6,D295)+COUNTIF(Input!C$15:C$16,D295)+COUNTIF(Input!F$15:F$17,D295)+COUNTIF(Input!I$15:I$17,D295)+COUNTIF(Input!L$15:L$17,D295)+COUNTIF(Input!O$15:O$17,D295)+COUNTIF(Input!R$15:R$17,D295)</f>
        <v>0</v>
      </c>
    </row>
    <row r="296" spans="1:5" ht="14.25" customHeight="1">
      <c r="A296" s="173">
        <v>295</v>
      </c>
      <c r="B296" s="173" cm="1">
        <f t="array" ref="B296">COUNTIF(Input!B$3:B$10,A296)+COUNTIF(Input!E$3:E$10,A296)+COUNTIF(Input!H$3:H$10,A296)+COUNTIF(Input!K$3:K$10,A296)+COUNTIF(Input!N$3:N$10,A296)+COUNTIF(Input!Q$3:Q$10,A296)+COUNTIF(Input!B$15:B$20,A296)+COUNTIF(Input!E$15:E$20,A296)+COUNTIF(Input!H$15:H$20,A296)+COUNTIF(Input!K$15:K$20,A296)+COUNTIF(Input!N$15:N$20,A296)+COUNTIF(Input!Q$15:Q$20,A296)</f>
        <v>0</v>
      </c>
      <c r="C296" s="172"/>
      <c r="D296" s="172"/>
      <c r="E296" s="173" cm="1">
        <f t="array" ref="E296">COUNTIF(Input!C$3:C$6,D296)+COUNTIF(Input!F$3:F$6,D296)+COUNTIF(Input!I$3:I$6,D296)+COUNTIF(Input!L$3:L$6,D296)+COUNTIF(Input!O$3:O$6,D296)+COUNTIF(Input!R$3:R$6,D296)+COUNTIF(Input!C$15:C$16,D296)+COUNTIF(Input!F$15:F$17,D296)+COUNTIF(Input!I$15:I$17,D296)+COUNTIF(Input!L$15:L$17,D296)+COUNTIF(Input!O$15:O$17,D296)+COUNTIF(Input!R$15:R$17,D296)</f>
        <v>0</v>
      </c>
    </row>
    <row r="297" spans="1:5" ht="14.25" customHeight="1">
      <c r="A297" s="173">
        <v>296</v>
      </c>
      <c r="B297" s="173" cm="1">
        <f t="array" ref="B297">COUNTIF(Input!B$3:B$10,A297)+COUNTIF(Input!E$3:E$10,A297)+COUNTIF(Input!H$3:H$10,A297)+COUNTIF(Input!K$3:K$10,A297)+COUNTIF(Input!N$3:N$10,A297)+COUNTIF(Input!Q$3:Q$10,A297)+COUNTIF(Input!B$15:B$20,A297)+COUNTIF(Input!E$15:E$20,A297)+COUNTIF(Input!H$15:H$20,A297)+COUNTIF(Input!K$15:K$20,A297)+COUNTIF(Input!N$15:N$20,A297)+COUNTIF(Input!Q$15:Q$20,A297)</f>
        <v>0</v>
      </c>
      <c r="C297" s="172"/>
      <c r="D297" s="172"/>
      <c r="E297" s="173" cm="1">
        <f t="array" ref="E297">COUNTIF(Input!C$3:C$6,D297)+COUNTIF(Input!F$3:F$6,D297)+COUNTIF(Input!I$3:I$6,D297)+COUNTIF(Input!L$3:L$6,D297)+COUNTIF(Input!O$3:O$6,D297)+COUNTIF(Input!R$3:R$6,D297)+COUNTIF(Input!C$15:C$16,D297)+COUNTIF(Input!F$15:F$17,D297)+COUNTIF(Input!I$15:I$17,D297)+COUNTIF(Input!L$15:L$17,D297)+COUNTIF(Input!O$15:O$17,D297)+COUNTIF(Input!R$15:R$17,D297)</f>
        <v>0</v>
      </c>
    </row>
    <row r="298" spans="1:5" ht="14.25" customHeight="1">
      <c r="A298" s="173">
        <v>297</v>
      </c>
      <c r="B298" s="173" cm="1">
        <f t="array" ref="B298">COUNTIF(Input!B$3:B$10,A298)+COUNTIF(Input!E$3:E$10,A298)+COUNTIF(Input!H$3:H$10,A298)+COUNTIF(Input!K$3:K$10,A298)+COUNTIF(Input!N$3:N$10,A298)+COUNTIF(Input!Q$3:Q$10,A298)+COUNTIF(Input!B$15:B$20,A298)+COUNTIF(Input!E$15:E$20,A298)+COUNTIF(Input!H$15:H$20,A298)+COUNTIF(Input!K$15:K$20,A298)+COUNTIF(Input!N$15:N$20,A298)+COUNTIF(Input!Q$15:Q$20,A298)</f>
        <v>0</v>
      </c>
      <c r="C298" s="172"/>
      <c r="D298" s="172"/>
      <c r="E298" s="173" cm="1">
        <f t="array" ref="E298">COUNTIF(Input!C$3:C$6,D298)+COUNTIF(Input!F$3:F$6,D298)+COUNTIF(Input!I$3:I$6,D298)+COUNTIF(Input!L$3:L$6,D298)+COUNTIF(Input!O$3:O$6,D298)+COUNTIF(Input!R$3:R$6,D298)+COUNTIF(Input!C$15:C$16,D298)+COUNTIF(Input!F$15:F$17,D298)+COUNTIF(Input!I$15:I$17,D298)+COUNTIF(Input!L$15:L$17,D298)+COUNTIF(Input!O$15:O$17,D298)+COUNTIF(Input!R$15:R$17,D298)</f>
        <v>0</v>
      </c>
    </row>
    <row r="299" spans="1:5" ht="14.25" customHeight="1">
      <c r="A299" s="173">
        <v>298</v>
      </c>
      <c r="B299" s="173" cm="1">
        <f t="array" ref="B299">COUNTIF(Input!B$3:B$10,A299)+COUNTIF(Input!E$3:E$10,A299)+COUNTIF(Input!H$3:H$10,A299)+COUNTIF(Input!K$3:K$10,A299)+COUNTIF(Input!N$3:N$10,A299)+COUNTIF(Input!Q$3:Q$10,A299)+COUNTIF(Input!B$15:B$20,A299)+COUNTIF(Input!E$15:E$20,A299)+COUNTIF(Input!H$15:H$20,A299)+COUNTIF(Input!K$15:K$20,A299)+COUNTIF(Input!N$15:N$20,A299)+COUNTIF(Input!Q$15:Q$20,A299)</f>
        <v>0</v>
      </c>
      <c r="C299" s="172"/>
      <c r="D299" s="172"/>
      <c r="E299" s="173" cm="1">
        <f t="array" ref="E299">COUNTIF(Input!C$3:C$6,D299)+COUNTIF(Input!F$3:F$6,D299)+COUNTIF(Input!I$3:I$6,D299)+COUNTIF(Input!L$3:L$6,D299)+COUNTIF(Input!O$3:O$6,D299)+COUNTIF(Input!R$3:R$6,D299)+COUNTIF(Input!C$15:C$16,D299)+COUNTIF(Input!F$15:F$17,D299)+COUNTIF(Input!I$15:I$17,D299)+COUNTIF(Input!L$15:L$17,D299)+COUNTIF(Input!O$15:O$17,D299)+COUNTIF(Input!R$15:R$17,D299)</f>
        <v>0</v>
      </c>
    </row>
    <row r="300" spans="1:5" ht="14.25" customHeight="1">
      <c r="A300" s="173">
        <v>299</v>
      </c>
      <c r="B300" s="173" cm="1">
        <f t="array" ref="B300">COUNTIF(Input!B$3:B$10,A300)+COUNTIF(Input!E$3:E$10,A300)+COUNTIF(Input!H$3:H$10,A300)+COUNTIF(Input!K$3:K$10,A300)+COUNTIF(Input!N$3:N$10,A300)+COUNTIF(Input!Q$3:Q$10,A300)+COUNTIF(Input!B$15:B$20,A300)+COUNTIF(Input!E$15:E$20,A300)+COUNTIF(Input!H$15:H$20,A300)+COUNTIF(Input!K$15:K$20,A300)+COUNTIF(Input!N$15:N$20,A300)+COUNTIF(Input!Q$15:Q$20,A300)</f>
        <v>0</v>
      </c>
      <c r="C300" s="172"/>
      <c r="D300" s="172"/>
      <c r="E300" s="173" cm="1">
        <f t="array" ref="E300">COUNTIF(Input!C$3:C$6,D300)+COUNTIF(Input!F$3:F$6,D300)+COUNTIF(Input!I$3:I$6,D300)+COUNTIF(Input!L$3:L$6,D300)+COUNTIF(Input!O$3:O$6,D300)+COUNTIF(Input!R$3:R$6,D300)+COUNTIF(Input!C$15:C$16,D300)+COUNTIF(Input!F$15:F$17,D300)+COUNTIF(Input!I$15:I$17,D300)+COUNTIF(Input!L$15:L$17,D300)+COUNTIF(Input!O$15:O$17,D300)+COUNTIF(Input!R$15:R$17,D300)</f>
        <v>0</v>
      </c>
    </row>
    <row r="301" spans="1:5" ht="14.25" customHeight="1">
      <c r="A301" s="173">
        <v>300</v>
      </c>
      <c r="B301" s="173" cm="1">
        <f t="array" ref="B301">COUNTIF(Input!B$3:B$10,A301)+COUNTIF(Input!E$3:E$10,A301)+COUNTIF(Input!H$3:H$10,A301)+COUNTIF(Input!K$3:K$10,A301)+COUNTIF(Input!N$3:N$10,A301)+COUNTIF(Input!Q$3:Q$10,A301)+COUNTIF(Input!B$15:B$20,A301)+COUNTIF(Input!E$15:E$20,A301)+COUNTIF(Input!H$15:H$20,A301)+COUNTIF(Input!K$15:K$20,A301)+COUNTIF(Input!N$15:N$20,A301)+COUNTIF(Input!Q$15:Q$20,A301)</f>
        <v>0</v>
      </c>
      <c r="C301" s="172"/>
      <c r="D301" s="172"/>
      <c r="E301" s="173" cm="1">
        <f t="array" ref="E301">COUNTIF(Input!C$3:C$6,D301)+COUNTIF(Input!F$3:F$6,D301)+COUNTIF(Input!I$3:I$6,D301)+COUNTIF(Input!L$3:L$6,D301)+COUNTIF(Input!O$3:O$6,D301)+COUNTIF(Input!R$3:R$6,D301)+COUNTIF(Input!C$15:C$16,D301)+COUNTIF(Input!F$15:F$17,D301)+COUNTIF(Input!I$15:I$17,D301)+COUNTIF(Input!L$15:L$17,D301)+COUNTIF(Input!O$15:O$17,D301)+COUNTIF(Input!R$15:R$17,D301)</f>
        <v>0</v>
      </c>
    </row>
    <row r="302" spans="1:5" ht="14.25" customHeight="1">
      <c r="A302" s="173">
        <v>301</v>
      </c>
      <c r="B302" s="173" cm="1">
        <f t="array" ref="B302">COUNTIF(Input!B$3:B$10,A302)+COUNTIF(Input!E$3:E$10,A302)+COUNTIF(Input!H$3:H$10,A302)+COUNTIF(Input!K$3:K$10,A302)+COUNTIF(Input!N$3:N$10,A302)+COUNTIF(Input!Q$3:Q$10,A302)+COUNTIF(Input!B$15:B$20,A302)+COUNTIF(Input!E$15:E$20,A302)+COUNTIF(Input!H$15:H$20,A302)+COUNTIF(Input!K$15:K$20,A302)+COUNTIF(Input!N$15:N$20,A302)+COUNTIF(Input!Q$15:Q$20,A302)</f>
        <v>0</v>
      </c>
      <c r="C302" s="172"/>
      <c r="D302" s="172"/>
      <c r="E302" s="173" cm="1">
        <f t="array" ref="E302">COUNTIF(Input!C$3:C$6,D302)+COUNTIF(Input!F$3:F$6,D302)+COUNTIF(Input!I$3:I$6,D302)+COUNTIF(Input!L$3:L$6,D302)+COUNTIF(Input!O$3:O$6,D302)+COUNTIF(Input!R$3:R$6,D302)+COUNTIF(Input!C$15:C$16,D302)+COUNTIF(Input!F$15:F$17,D302)+COUNTIF(Input!I$15:I$17,D302)+COUNTIF(Input!L$15:L$17,D302)+COUNTIF(Input!O$15:O$17,D302)+COUNTIF(Input!R$15:R$17,D302)</f>
        <v>0</v>
      </c>
    </row>
    <row r="303" spans="1:5" ht="14.25" customHeight="1">
      <c r="A303" s="173">
        <v>302</v>
      </c>
      <c r="B303" s="173" cm="1">
        <f t="array" ref="B303">COUNTIF(Input!B$3:B$10,A303)+COUNTIF(Input!E$3:E$10,A303)+COUNTIF(Input!H$3:H$10,A303)+COUNTIF(Input!K$3:K$10,A303)+COUNTIF(Input!N$3:N$10,A303)+COUNTIF(Input!Q$3:Q$10,A303)+COUNTIF(Input!B$15:B$20,A303)+COUNTIF(Input!E$15:E$20,A303)+COUNTIF(Input!H$15:H$20,A303)+COUNTIF(Input!K$15:K$20,A303)+COUNTIF(Input!N$15:N$20,A303)+COUNTIF(Input!Q$15:Q$20,A303)</f>
        <v>0</v>
      </c>
      <c r="C303" s="172"/>
      <c r="D303" s="172"/>
      <c r="E303" s="173" cm="1">
        <f t="array" ref="E303">COUNTIF(Input!C$3:C$6,D303)+COUNTIF(Input!F$3:F$6,D303)+COUNTIF(Input!I$3:I$6,D303)+COUNTIF(Input!L$3:L$6,D303)+COUNTIF(Input!O$3:O$6,D303)+COUNTIF(Input!R$3:R$6,D303)+COUNTIF(Input!C$15:C$16,D303)+COUNTIF(Input!F$15:F$17,D303)+COUNTIF(Input!I$15:I$17,D303)+COUNTIF(Input!L$15:L$17,D303)+COUNTIF(Input!O$15:O$17,D303)+COUNTIF(Input!R$15:R$17,D303)</f>
        <v>0</v>
      </c>
    </row>
    <row r="304" spans="1:5" ht="14.25" customHeight="1">
      <c r="A304" s="173">
        <v>303</v>
      </c>
      <c r="B304" s="173" cm="1">
        <f t="array" ref="B304">COUNTIF(Input!B$3:B$10,A304)+COUNTIF(Input!E$3:E$10,A304)+COUNTIF(Input!H$3:H$10,A304)+COUNTIF(Input!K$3:K$10,A304)+COUNTIF(Input!N$3:N$10,A304)+COUNTIF(Input!Q$3:Q$10,A304)+COUNTIF(Input!B$15:B$20,A304)+COUNTIF(Input!E$15:E$20,A304)+COUNTIF(Input!H$15:H$20,A304)+COUNTIF(Input!K$15:K$20,A304)+COUNTIF(Input!N$15:N$20,A304)+COUNTIF(Input!Q$15:Q$20,A304)</f>
        <v>0</v>
      </c>
      <c r="C304" s="172"/>
      <c r="D304" s="172"/>
      <c r="E304" s="173" cm="1">
        <f t="array" ref="E304">COUNTIF(Input!C$3:C$6,D304)+COUNTIF(Input!F$3:F$6,D304)+COUNTIF(Input!I$3:I$6,D304)+COUNTIF(Input!L$3:L$6,D304)+COUNTIF(Input!O$3:O$6,D304)+COUNTIF(Input!R$3:R$6,D304)+COUNTIF(Input!C$15:C$16,D304)+COUNTIF(Input!F$15:F$17,D304)+COUNTIF(Input!I$15:I$17,D304)+COUNTIF(Input!L$15:L$17,D304)+COUNTIF(Input!O$15:O$17,D304)+COUNTIF(Input!R$15:R$17,D304)</f>
        <v>0</v>
      </c>
    </row>
    <row r="305" spans="1:5" ht="14.25" customHeight="1">
      <c r="A305" s="173">
        <v>304</v>
      </c>
      <c r="B305" s="173" cm="1">
        <f t="array" ref="B305">COUNTIF(Input!B$3:B$10,A305)+COUNTIF(Input!E$3:E$10,A305)+COUNTIF(Input!H$3:H$10,A305)+COUNTIF(Input!K$3:K$10,A305)+COUNTIF(Input!N$3:N$10,A305)+COUNTIF(Input!Q$3:Q$10,A305)+COUNTIF(Input!B$15:B$20,A305)+COUNTIF(Input!E$15:E$20,A305)+COUNTIF(Input!H$15:H$20,A305)+COUNTIF(Input!K$15:K$20,A305)+COUNTIF(Input!N$15:N$20,A305)+COUNTIF(Input!Q$15:Q$20,A305)</f>
        <v>0</v>
      </c>
      <c r="C305" s="172"/>
      <c r="D305" s="172"/>
      <c r="E305" s="173" cm="1">
        <f t="array" ref="E305">COUNTIF(Input!C$3:C$6,D305)+COUNTIF(Input!F$3:F$6,D305)+COUNTIF(Input!I$3:I$6,D305)+COUNTIF(Input!L$3:L$6,D305)+COUNTIF(Input!O$3:O$6,D305)+COUNTIF(Input!R$3:R$6,D305)+COUNTIF(Input!C$15:C$16,D305)+COUNTIF(Input!F$15:F$17,D305)+COUNTIF(Input!I$15:I$17,D305)+COUNTIF(Input!L$15:L$17,D305)+COUNTIF(Input!O$15:O$17,D305)+COUNTIF(Input!R$15:R$17,D305)</f>
        <v>0</v>
      </c>
    </row>
    <row r="306" spans="1:5" ht="14.25" customHeight="1">
      <c r="A306" s="173">
        <v>305</v>
      </c>
      <c r="B306" s="173" cm="1">
        <f t="array" ref="B306">COUNTIF(Input!B$3:B$10,A306)+COUNTIF(Input!E$3:E$10,A306)+COUNTIF(Input!H$3:H$10,A306)+COUNTIF(Input!K$3:K$10,A306)+COUNTIF(Input!N$3:N$10,A306)+COUNTIF(Input!Q$3:Q$10,A306)+COUNTIF(Input!B$15:B$20,A306)+COUNTIF(Input!E$15:E$20,A306)+COUNTIF(Input!H$15:H$20,A306)+COUNTIF(Input!K$15:K$20,A306)+COUNTIF(Input!N$15:N$20,A306)+COUNTIF(Input!Q$15:Q$20,A306)</f>
        <v>0</v>
      </c>
      <c r="C306" s="172"/>
      <c r="D306" s="172"/>
      <c r="E306" s="173" cm="1">
        <f t="array" ref="E306">COUNTIF(Input!C$3:C$6,D306)+COUNTIF(Input!F$3:F$6,D306)+COUNTIF(Input!I$3:I$6,D306)+COUNTIF(Input!L$3:L$6,D306)+COUNTIF(Input!O$3:O$6,D306)+COUNTIF(Input!R$3:R$6,D306)+COUNTIF(Input!C$15:C$16,D306)+COUNTIF(Input!F$15:F$17,D306)+COUNTIF(Input!I$15:I$17,D306)+COUNTIF(Input!L$15:L$17,D306)+COUNTIF(Input!O$15:O$17,D306)+COUNTIF(Input!R$15:R$17,D306)</f>
        <v>0</v>
      </c>
    </row>
    <row r="307" spans="1:5" ht="14.25" customHeight="1">
      <c r="A307" s="173">
        <v>306</v>
      </c>
      <c r="B307" s="173" cm="1">
        <f t="array" ref="B307">COUNTIF(Input!B$3:B$10,A307)+COUNTIF(Input!E$3:E$10,A307)+COUNTIF(Input!H$3:H$10,A307)+COUNTIF(Input!K$3:K$10,A307)+COUNTIF(Input!N$3:N$10,A307)+COUNTIF(Input!Q$3:Q$10,A307)+COUNTIF(Input!B$15:B$20,A307)+COUNTIF(Input!E$15:E$20,A307)+COUNTIF(Input!H$15:H$20,A307)+COUNTIF(Input!K$15:K$20,A307)+COUNTIF(Input!N$15:N$20,A307)+COUNTIF(Input!Q$15:Q$20,A307)</f>
        <v>0</v>
      </c>
      <c r="C307" s="172"/>
      <c r="D307" s="172"/>
      <c r="E307" s="173" cm="1">
        <f t="array" ref="E307">COUNTIF(Input!C$3:C$6,D307)+COUNTIF(Input!F$3:F$6,D307)+COUNTIF(Input!I$3:I$6,D307)+COUNTIF(Input!L$3:L$6,D307)+COUNTIF(Input!O$3:O$6,D307)+COUNTIF(Input!R$3:R$6,D307)+COUNTIF(Input!C$15:C$16,D307)+COUNTIF(Input!F$15:F$17,D307)+COUNTIF(Input!I$15:I$17,D307)+COUNTIF(Input!L$15:L$17,D307)+COUNTIF(Input!O$15:O$17,D307)+COUNTIF(Input!R$15:R$17,D307)</f>
        <v>0</v>
      </c>
    </row>
    <row r="308" spans="1:5" ht="14.25" customHeight="1">
      <c r="A308" s="173">
        <v>307</v>
      </c>
      <c r="B308" s="173" cm="1">
        <f t="array" ref="B308">COUNTIF(Input!B$3:B$10,A308)+COUNTIF(Input!E$3:E$10,A308)+COUNTIF(Input!H$3:H$10,A308)+COUNTIF(Input!K$3:K$10,A308)+COUNTIF(Input!N$3:N$10,A308)+COUNTIF(Input!Q$3:Q$10,A308)+COUNTIF(Input!B$15:B$20,A308)+COUNTIF(Input!E$15:E$20,A308)+COUNTIF(Input!H$15:H$20,A308)+COUNTIF(Input!K$15:K$20,A308)+COUNTIF(Input!N$15:N$20,A308)+COUNTIF(Input!Q$15:Q$20,A308)</f>
        <v>0</v>
      </c>
      <c r="C308" s="172"/>
      <c r="D308" s="172"/>
      <c r="E308" s="173" cm="1">
        <f t="array" ref="E308">COUNTIF(Input!C$3:C$6,D308)+COUNTIF(Input!F$3:F$6,D308)+COUNTIF(Input!I$3:I$6,D308)+COUNTIF(Input!L$3:L$6,D308)+COUNTIF(Input!O$3:O$6,D308)+COUNTIF(Input!R$3:R$6,D308)+COUNTIF(Input!C$15:C$16,D308)+COUNTIF(Input!F$15:F$17,D308)+COUNTIF(Input!I$15:I$17,D308)+COUNTIF(Input!L$15:L$17,D308)+COUNTIF(Input!O$15:O$17,D308)+COUNTIF(Input!R$15:R$17,D308)</f>
        <v>0</v>
      </c>
    </row>
    <row r="309" spans="1:5" ht="14.25" customHeight="1">
      <c r="A309" s="173">
        <v>308</v>
      </c>
      <c r="B309" s="173" cm="1">
        <f t="array" ref="B309">COUNTIF(Input!B$3:B$10,A309)+COUNTIF(Input!E$3:E$10,A309)+COUNTIF(Input!H$3:H$10,A309)+COUNTIF(Input!K$3:K$10,A309)+COUNTIF(Input!N$3:N$10,A309)+COUNTIF(Input!Q$3:Q$10,A309)+COUNTIF(Input!B$15:B$20,A309)+COUNTIF(Input!E$15:E$20,A309)+COUNTIF(Input!H$15:H$20,A309)+COUNTIF(Input!K$15:K$20,A309)+COUNTIF(Input!N$15:N$20,A309)+COUNTIF(Input!Q$15:Q$20,A309)</f>
        <v>0</v>
      </c>
      <c r="C309" s="172"/>
      <c r="D309" s="172"/>
      <c r="E309" s="173" cm="1">
        <f t="array" ref="E309">COUNTIF(Input!C$3:C$6,D309)+COUNTIF(Input!F$3:F$6,D309)+COUNTIF(Input!I$3:I$6,D309)+COUNTIF(Input!L$3:L$6,D309)+COUNTIF(Input!O$3:O$6,D309)+COUNTIF(Input!R$3:R$6,D309)+COUNTIF(Input!C$15:C$16,D309)+COUNTIF(Input!F$15:F$17,D309)+COUNTIF(Input!I$15:I$17,D309)+COUNTIF(Input!L$15:L$17,D309)+COUNTIF(Input!O$15:O$17,D309)+COUNTIF(Input!R$15:R$17,D309)</f>
        <v>0</v>
      </c>
    </row>
    <row r="310" spans="1:5" ht="14.25" customHeight="1">
      <c r="A310" s="173">
        <v>309</v>
      </c>
      <c r="B310" s="173" cm="1">
        <f t="array" ref="B310">COUNTIF(Input!B$3:B$10,A310)+COUNTIF(Input!E$3:E$10,A310)+COUNTIF(Input!H$3:H$10,A310)+COUNTIF(Input!K$3:K$10,A310)+COUNTIF(Input!N$3:N$10,A310)+COUNTIF(Input!Q$3:Q$10,A310)+COUNTIF(Input!B$15:B$20,A310)+COUNTIF(Input!E$15:E$20,A310)+COUNTIF(Input!H$15:H$20,A310)+COUNTIF(Input!K$15:K$20,A310)+COUNTIF(Input!N$15:N$20,A310)+COUNTIF(Input!Q$15:Q$20,A310)</f>
        <v>0</v>
      </c>
      <c r="C310" s="172"/>
      <c r="D310" s="172"/>
      <c r="E310" s="173" cm="1">
        <f t="array" ref="E310">COUNTIF(Input!C$3:C$6,D310)+COUNTIF(Input!F$3:F$6,D310)+COUNTIF(Input!I$3:I$6,D310)+COUNTIF(Input!L$3:L$6,D310)+COUNTIF(Input!O$3:O$6,D310)+COUNTIF(Input!R$3:R$6,D310)+COUNTIF(Input!C$15:C$16,D310)+COUNTIF(Input!F$15:F$17,D310)+COUNTIF(Input!I$15:I$17,D310)+COUNTIF(Input!L$15:L$17,D310)+COUNTIF(Input!O$15:O$17,D310)+COUNTIF(Input!R$15:R$17,D310)</f>
        <v>0</v>
      </c>
    </row>
    <row r="311" spans="1:5" ht="14.25" customHeight="1">
      <c r="A311" s="173">
        <v>310</v>
      </c>
      <c r="B311" s="173" cm="1">
        <f t="array" ref="B311">COUNTIF(Input!B$3:B$10,A311)+COUNTIF(Input!E$3:E$10,A311)+COUNTIF(Input!H$3:H$10,A311)+COUNTIF(Input!K$3:K$10,A311)+COUNTIF(Input!N$3:N$10,A311)+COUNTIF(Input!Q$3:Q$10,A311)+COUNTIF(Input!B$15:B$20,A311)+COUNTIF(Input!E$15:E$20,A311)+COUNTIF(Input!H$15:H$20,A311)+COUNTIF(Input!K$15:K$20,A311)+COUNTIF(Input!N$15:N$20,A311)+COUNTIF(Input!Q$15:Q$20,A311)</f>
        <v>0</v>
      </c>
      <c r="C311" s="172"/>
      <c r="D311" s="172"/>
      <c r="E311" s="173" cm="1">
        <f t="array" ref="E311">COUNTIF(Input!C$3:C$6,D311)+COUNTIF(Input!F$3:F$6,D311)+COUNTIF(Input!I$3:I$6,D311)+COUNTIF(Input!L$3:L$6,D311)+COUNTIF(Input!O$3:O$6,D311)+COUNTIF(Input!R$3:R$6,D311)+COUNTIF(Input!C$15:C$16,D311)+COUNTIF(Input!F$15:F$17,D311)+COUNTIF(Input!I$15:I$17,D311)+COUNTIF(Input!L$15:L$17,D311)+COUNTIF(Input!O$15:O$17,D311)+COUNTIF(Input!R$15:R$17,D311)</f>
        <v>0</v>
      </c>
    </row>
    <row r="312" spans="1:5" ht="14.25" customHeight="1">
      <c r="A312" s="173">
        <v>311</v>
      </c>
      <c r="B312" s="173" cm="1">
        <f t="array" ref="B312">COUNTIF(Input!B$3:B$10,A312)+COUNTIF(Input!E$3:E$10,A312)+COUNTIF(Input!H$3:H$10,A312)+COUNTIF(Input!K$3:K$10,A312)+COUNTIF(Input!N$3:N$10,A312)+COUNTIF(Input!Q$3:Q$10,A312)+COUNTIF(Input!B$15:B$20,A312)+COUNTIF(Input!E$15:E$20,A312)+COUNTIF(Input!H$15:H$20,A312)+COUNTIF(Input!K$15:K$20,A312)+COUNTIF(Input!N$15:N$20,A312)+COUNTIF(Input!Q$15:Q$20,A312)</f>
        <v>0</v>
      </c>
      <c r="C312" s="172"/>
      <c r="D312" s="172"/>
      <c r="E312" s="173" cm="1">
        <f t="array" ref="E312">COUNTIF(Input!C$3:C$6,D312)+COUNTIF(Input!F$3:F$6,D312)+COUNTIF(Input!I$3:I$6,D312)+COUNTIF(Input!L$3:L$6,D312)+COUNTIF(Input!O$3:O$6,D312)+COUNTIF(Input!R$3:R$6,D312)+COUNTIF(Input!C$15:C$16,D312)+COUNTIF(Input!F$15:F$17,D312)+COUNTIF(Input!I$15:I$17,D312)+COUNTIF(Input!L$15:L$17,D312)+COUNTIF(Input!O$15:O$17,D312)+COUNTIF(Input!R$15:R$17,D312)</f>
        <v>0</v>
      </c>
    </row>
    <row r="313" spans="1:5" ht="14.25" customHeight="1">
      <c r="A313" s="173">
        <v>312</v>
      </c>
      <c r="B313" s="173" cm="1">
        <f t="array" ref="B313">COUNTIF(Input!B$3:B$10,A313)+COUNTIF(Input!E$3:E$10,A313)+COUNTIF(Input!H$3:H$10,A313)+COUNTIF(Input!K$3:K$10,A313)+COUNTIF(Input!N$3:N$10,A313)+COUNTIF(Input!Q$3:Q$10,A313)+COUNTIF(Input!B$15:B$20,A313)+COUNTIF(Input!E$15:E$20,A313)+COUNTIF(Input!H$15:H$20,A313)+COUNTIF(Input!K$15:K$20,A313)+COUNTIF(Input!N$15:N$20,A313)+COUNTIF(Input!Q$15:Q$20,A313)</f>
        <v>0</v>
      </c>
      <c r="C313" s="172"/>
      <c r="D313" s="172"/>
      <c r="E313" s="173" cm="1">
        <f t="array" ref="E313">COUNTIF(Input!C$3:C$6,D313)+COUNTIF(Input!F$3:F$6,D313)+COUNTIF(Input!I$3:I$6,D313)+COUNTIF(Input!L$3:L$6,D313)+COUNTIF(Input!O$3:O$6,D313)+COUNTIF(Input!R$3:R$6,D313)+COUNTIF(Input!C$15:C$16,D313)+COUNTIF(Input!F$15:F$17,D313)+COUNTIF(Input!I$15:I$17,D313)+COUNTIF(Input!L$15:L$17,D313)+COUNTIF(Input!O$15:O$17,D313)+COUNTIF(Input!R$15:R$17,D313)</f>
        <v>0</v>
      </c>
    </row>
    <row r="314" spans="1:5" ht="14.25" customHeight="1">
      <c r="A314" s="173">
        <v>313</v>
      </c>
      <c r="B314" s="173" cm="1">
        <f t="array" ref="B314">COUNTIF(Input!B$3:B$10,A314)+COUNTIF(Input!E$3:E$10,A314)+COUNTIF(Input!H$3:H$10,A314)+COUNTIF(Input!K$3:K$10,A314)+COUNTIF(Input!N$3:N$10,A314)+COUNTIF(Input!Q$3:Q$10,A314)+COUNTIF(Input!B$15:B$20,A314)+COUNTIF(Input!E$15:E$20,A314)+COUNTIF(Input!H$15:H$20,A314)+COUNTIF(Input!K$15:K$20,A314)+COUNTIF(Input!N$15:N$20,A314)+COUNTIF(Input!Q$15:Q$20,A314)</f>
        <v>0</v>
      </c>
      <c r="C314" s="172"/>
      <c r="D314" s="172"/>
      <c r="E314" s="173" cm="1">
        <f t="array" ref="E314">COUNTIF(Input!C$3:C$6,D314)+COUNTIF(Input!F$3:F$6,D314)+COUNTIF(Input!I$3:I$6,D314)+COUNTIF(Input!L$3:L$6,D314)+COUNTIF(Input!O$3:O$6,D314)+COUNTIF(Input!R$3:R$6,D314)+COUNTIF(Input!C$15:C$16,D314)+COUNTIF(Input!F$15:F$17,D314)+COUNTIF(Input!I$15:I$17,D314)+COUNTIF(Input!L$15:L$17,D314)+COUNTIF(Input!O$15:O$17,D314)+COUNTIF(Input!R$15:R$17,D314)</f>
        <v>0</v>
      </c>
    </row>
    <row r="315" spans="1:5" ht="14.25" customHeight="1">
      <c r="A315" s="173">
        <v>314</v>
      </c>
      <c r="B315" s="173" cm="1">
        <f t="array" ref="B315">COUNTIF(Input!B$3:B$10,A315)+COUNTIF(Input!E$3:E$10,A315)+COUNTIF(Input!H$3:H$10,A315)+COUNTIF(Input!K$3:K$10,A315)+COUNTIF(Input!N$3:N$10,A315)+COUNTIF(Input!Q$3:Q$10,A315)+COUNTIF(Input!B$15:B$20,A315)+COUNTIF(Input!E$15:E$20,A315)+COUNTIF(Input!H$15:H$20,A315)+COUNTIF(Input!K$15:K$20,A315)+COUNTIF(Input!N$15:N$20,A315)+COUNTIF(Input!Q$15:Q$20,A315)</f>
        <v>0</v>
      </c>
      <c r="C315" s="172"/>
      <c r="D315" s="172"/>
      <c r="E315" s="173" cm="1">
        <f t="array" ref="E315">COUNTIF(Input!C$3:C$6,D315)+COUNTIF(Input!F$3:F$6,D315)+COUNTIF(Input!I$3:I$6,D315)+COUNTIF(Input!L$3:L$6,D315)+COUNTIF(Input!O$3:O$6,D315)+COUNTIF(Input!R$3:R$6,D315)+COUNTIF(Input!C$15:C$16,D315)+COUNTIF(Input!F$15:F$17,D315)+COUNTIF(Input!I$15:I$17,D315)+COUNTIF(Input!L$15:L$17,D315)+COUNTIF(Input!O$15:O$17,D315)+COUNTIF(Input!R$15:R$17,D315)</f>
        <v>0</v>
      </c>
    </row>
    <row r="316" spans="1:5" ht="14.25" customHeight="1">
      <c r="A316" s="173">
        <v>315</v>
      </c>
      <c r="B316" s="173" cm="1">
        <f t="array" ref="B316">COUNTIF(Input!B$3:B$10,A316)+COUNTIF(Input!E$3:E$10,A316)+COUNTIF(Input!H$3:H$10,A316)+COUNTIF(Input!K$3:K$10,A316)+COUNTIF(Input!N$3:N$10,A316)+COUNTIF(Input!Q$3:Q$10,A316)+COUNTIF(Input!B$15:B$20,A316)+COUNTIF(Input!E$15:E$20,A316)+COUNTIF(Input!H$15:H$20,A316)+COUNTIF(Input!K$15:K$20,A316)+COUNTIF(Input!N$15:N$20,A316)+COUNTIF(Input!Q$15:Q$20,A316)</f>
        <v>0</v>
      </c>
      <c r="C316" s="172"/>
      <c r="D316" s="172"/>
      <c r="E316" s="173" cm="1">
        <f t="array" ref="E316">COUNTIF(Input!C$3:C$6,D316)+COUNTIF(Input!F$3:F$6,D316)+COUNTIF(Input!I$3:I$6,D316)+COUNTIF(Input!L$3:L$6,D316)+COUNTIF(Input!O$3:O$6,D316)+COUNTIF(Input!R$3:R$6,D316)+COUNTIF(Input!C$15:C$16,D316)+COUNTIF(Input!F$15:F$17,D316)+COUNTIF(Input!I$15:I$17,D316)+COUNTIF(Input!L$15:L$17,D316)+COUNTIF(Input!O$15:O$17,D316)+COUNTIF(Input!R$15:R$17,D316)</f>
        <v>0</v>
      </c>
    </row>
    <row r="317" spans="1:5" ht="14.25" customHeight="1">
      <c r="A317" s="173">
        <v>316</v>
      </c>
      <c r="B317" s="173" cm="1">
        <f t="array" ref="B317">COUNTIF(Input!B$3:B$10,A317)+COUNTIF(Input!E$3:E$10,A317)+COUNTIF(Input!H$3:H$10,A317)+COUNTIF(Input!K$3:K$10,A317)+COUNTIF(Input!N$3:N$10,A317)+COUNTIF(Input!Q$3:Q$10,A317)+COUNTIF(Input!B$15:B$20,A317)+COUNTIF(Input!E$15:E$20,A317)+COUNTIF(Input!H$15:H$20,A317)+COUNTIF(Input!K$15:K$20,A317)+COUNTIF(Input!N$15:N$20,A317)+COUNTIF(Input!Q$15:Q$20,A317)</f>
        <v>0</v>
      </c>
      <c r="C317" s="172"/>
      <c r="D317" s="172"/>
      <c r="E317" s="173" cm="1">
        <f t="array" ref="E317">COUNTIF(Input!C$3:C$6,D317)+COUNTIF(Input!F$3:F$6,D317)+COUNTIF(Input!I$3:I$6,D317)+COUNTIF(Input!L$3:L$6,D317)+COUNTIF(Input!O$3:O$6,D317)+COUNTIF(Input!R$3:R$6,D317)+COUNTIF(Input!C$15:C$16,D317)+COUNTIF(Input!F$15:F$17,D317)+COUNTIF(Input!I$15:I$17,D317)+COUNTIF(Input!L$15:L$17,D317)+COUNTIF(Input!O$15:O$17,D317)+COUNTIF(Input!R$15:R$17,D317)</f>
        <v>0</v>
      </c>
    </row>
    <row r="318" spans="1:5" ht="14.25" customHeight="1">
      <c r="A318" s="173">
        <v>317</v>
      </c>
      <c r="B318" s="173" cm="1">
        <f t="array" ref="B318">COUNTIF(Input!B$3:B$10,A318)+COUNTIF(Input!E$3:E$10,A318)+COUNTIF(Input!H$3:H$10,A318)+COUNTIF(Input!K$3:K$10,A318)+COUNTIF(Input!N$3:N$10,A318)+COUNTIF(Input!Q$3:Q$10,A318)+COUNTIF(Input!B$15:B$20,A318)+COUNTIF(Input!E$15:E$20,A318)+COUNTIF(Input!H$15:H$20,A318)+COUNTIF(Input!K$15:K$20,A318)+COUNTIF(Input!N$15:N$20,A318)+COUNTIF(Input!Q$15:Q$20,A318)</f>
        <v>0</v>
      </c>
      <c r="C318" s="172"/>
      <c r="D318" s="172"/>
      <c r="E318" s="173" cm="1">
        <f t="array" ref="E318">COUNTIF(Input!C$3:C$6,D318)+COUNTIF(Input!F$3:F$6,D318)+COUNTIF(Input!I$3:I$6,D318)+COUNTIF(Input!L$3:L$6,D318)+COUNTIF(Input!O$3:O$6,D318)+COUNTIF(Input!R$3:R$6,D318)+COUNTIF(Input!C$15:C$16,D318)+COUNTIF(Input!F$15:F$17,D318)+COUNTIF(Input!I$15:I$17,D318)+COUNTIF(Input!L$15:L$17,D318)+COUNTIF(Input!O$15:O$17,D318)+COUNTIF(Input!R$15:R$17,D318)</f>
        <v>0</v>
      </c>
    </row>
    <row r="319" spans="1:5" ht="14.25" customHeight="1">
      <c r="A319" s="173">
        <v>318</v>
      </c>
      <c r="B319" s="173" cm="1">
        <f t="array" ref="B319">COUNTIF(Input!B$3:B$10,A319)+COUNTIF(Input!E$3:E$10,A319)+COUNTIF(Input!H$3:H$10,A319)+COUNTIF(Input!K$3:K$10,A319)+COUNTIF(Input!N$3:N$10,A319)+COUNTIF(Input!Q$3:Q$10,A319)+COUNTIF(Input!B$15:B$20,A319)+COUNTIF(Input!E$15:E$20,A319)+COUNTIF(Input!H$15:H$20,A319)+COUNTIF(Input!K$15:K$20,A319)+COUNTIF(Input!N$15:N$20,A319)+COUNTIF(Input!Q$15:Q$20,A319)</f>
        <v>0</v>
      </c>
      <c r="C319" s="172"/>
      <c r="D319" s="172"/>
      <c r="E319" s="173" cm="1">
        <f t="array" ref="E319">COUNTIF(Input!C$3:C$6,D319)+COUNTIF(Input!F$3:F$6,D319)+COUNTIF(Input!I$3:I$6,D319)+COUNTIF(Input!L$3:L$6,D319)+COUNTIF(Input!O$3:O$6,D319)+COUNTIF(Input!R$3:R$6,D319)+COUNTIF(Input!C$15:C$16,D319)+COUNTIF(Input!F$15:F$17,D319)+COUNTIF(Input!I$15:I$17,D319)+COUNTIF(Input!L$15:L$17,D319)+COUNTIF(Input!O$15:O$17,D319)+COUNTIF(Input!R$15:R$17,D319)</f>
        <v>0</v>
      </c>
    </row>
    <row r="320" spans="1:5" ht="14.25" customHeight="1">
      <c r="A320" s="173">
        <v>319</v>
      </c>
      <c r="B320" s="173" cm="1">
        <f t="array" ref="B320">COUNTIF(Input!B$3:B$10,A320)+COUNTIF(Input!E$3:E$10,A320)+COUNTIF(Input!H$3:H$10,A320)+COUNTIF(Input!K$3:K$10,A320)+COUNTIF(Input!N$3:N$10,A320)+COUNTIF(Input!Q$3:Q$10,A320)+COUNTIF(Input!B$15:B$20,A320)+COUNTIF(Input!E$15:E$20,A320)+COUNTIF(Input!H$15:H$20,A320)+COUNTIF(Input!K$15:K$20,A320)+COUNTIF(Input!N$15:N$20,A320)+COUNTIF(Input!Q$15:Q$20,A320)</f>
        <v>0</v>
      </c>
      <c r="C320" s="172"/>
      <c r="D320" s="172"/>
      <c r="E320" s="173" cm="1">
        <f t="array" ref="E320">COUNTIF(Input!C$3:C$6,D320)+COUNTIF(Input!F$3:F$6,D320)+COUNTIF(Input!I$3:I$6,D320)+COUNTIF(Input!L$3:L$6,D320)+COUNTIF(Input!O$3:O$6,D320)+COUNTIF(Input!R$3:R$6,D320)+COUNTIF(Input!C$15:C$16,D320)+COUNTIF(Input!F$15:F$17,D320)+COUNTIF(Input!I$15:I$17,D320)+COUNTIF(Input!L$15:L$17,D320)+COUNTIF(Input!O$15:O$17,D320)+COUNTIF(Input!R$15:R$17,D320)</f>
        <v>0</v>
      </c>
    </row>
    <row r="321" spans="1:5" ht="14.25" customHeight="1">
      <c r="A321" s="173">
        <v>320</v>
      </c>
      <c r="B321" s="173" cm="1">
        <f t="array" ref="B321">COUNTIF(Input!B$3:B$10,A321)+COUNTIF(Input!E$3:E$10,A321)+COUNTIF(Input!H$3:H$10,A321)+COUNTIF(Input!K$3:K$10,A321)+COUNTIF(Input!N$3:N$10,A321)+COUNTIF(Input!Q$3:Q$10,A321)+COUNTIF(Input!B$15:B$20,A321)+COUNTIF(Input!E$15:E$20,A321)+COUNTIF(Input!H$15:H$20,A321)+COUNTIF(Input!K$15:K$20,A321)+COUNTIF(Input!N$15:N$20,A321)+COUNTIF(Input!Q$15:Q$20,A321)</f>
        <v>0</v>
      </c>
      <c r="C321" s="172"/>
      <c r="D321" s="172"/>
      <c r="E321" s="173" cm="1">
        <f t="array" ref="E321">COUNTIF(Input!C$3:C$6,D321)+COUNTIF(Input!F$3:F$6,D321)+COUNTIF(Input!I$3:I$6,D321)+COUNTIF(Input!L$3:L$6,D321)+COUNTIF(Input!O$3:O$6,D321)+COUNTIF(Input!R$3:R$6,D321)+COUNTIF(Input!C$15:C$16,D321)+COUNTIF(Input!F$15:F$17,D321)+COUNTIF(Input!I$15:I$17,D321)+COUNTIF(Input!L$15:L$17,D321)+COUNTIF(Input!O$15:O$17,D321)+COUNTIF(Input!R$15:R$17,D321)</f>
        <v>0</v>
      </c>
    </row>
    <row r="322" spans="1:5" ht="14.25" customHeight="1">
      <c r="A322" s="173">
        <v>321</v>
      </c>
      <c r="B322" s="173" cm="1">
        <f t="array" ref="B322">COUNTIF(Input!B$3:B$10,A322)+COUNTIF(Input!E$3:E$10,A322)+COUNTIF(Input!H$3:H$10,A322)+COUNTIF(Input!K$3:K$10,A322)+COUNTIF(Input!N$3:N$10,A322)+COUNTIF(Input!Q$3:Q$10,A322)+COUNTIF(Input!B$15:B$20,A322)+COUNTIF(Input!E$15:E$20,A322)+COUNTIF(Input!H$15:H$20,A322)+COUNTIF(Input!K$15:K$20,A322)+COUNTIF(Input!N$15:N$20,A322)+COUNTIF(Input!Q$15:Q$20,A322)</f>
        <v>0</v>
      </c>
      <c r="C322" s="172"/>
      <c r="D322" s="172"/>
      <c r="E322" s="173" cm="1">
        <f t="array" ref="E322">COUNTIF(Input!C$3:C$6,D322)+COUNTIF(Input!F$3:F$6,D322)+COUNTIF(Input!I$3:I$6,D322)+COUNTIF(Input!L$3:L$6,D322)+COUNTIF(Input!O$3:O$6,D322)+COUNTIF(Input!R$3:R$6,D322)+COUNTIF(Input!C$15:C$16,D322)+COUNTIF(Input!F$15:F$17,D322)+COUNTIF(Input!I$15:I$17,D322)+COUNTIF(Input!L$15:L$17,D322)+COUNTIF(Input!O$15:O$17,D322)+COUNTIF(Input!R$15:R$17,D322)</f>
        <v>0</v>
      </c>
    </row>
    <row r="323" spans="1:5" ht="14.25" customHeight="1">
      <c r="A323" s="173">
        <v>322</v>
      </c>
      <c r="B323" s="173" cm="1">
        <f t="array" ref="B323">COUNTIF(Input!B$3:B$10,A323)+COUNTIF(Input!E$3:E$10,A323)+COUNTIF(Input!H$3:H$10,A323)+COUNTIF(Input!K$3:K$10,A323)+COUNTIF(Input!N$3:N$10,A323)+COUNTIF(Input!Q$3:Q$10,A323)+COUNTIF(Input!B$15:B$20,A323)+COUNTIF(Input!E$15:E$20,A323)+COUNTIF(Input!H$15:H$20,A323)+COUNTIF(Input!K$15:K$20,A323)+COUNTIF(Input!N$15:N$20,A323)+COUNTIF(Input!Q$15:Q$20,A323)</f>
        <v>0</v>
      </c>
      <c r="C323" s="172"/>
      <c r="D323" s="172"/>
      <c r="E323" s="173" cm="1">
        <f t="array" ref="E323">COUNTIF(Input!C$3:C$6,D323)+COUNTIF(Input!F$3:F$6,D323)+COUNTIF(Input!I$3:I$6,D323)+COUNTIF(Input!L$3:L$6,D323)+COUNTIF(Input!O$3:O$6,D323)+COUNTIF(Input!R$3:R$6,D323)+COUNTIF(Input!C$15:C$16,D323)+COUNTIF(Input!F$15:F$17,D323)+COUNTIF(Input!I$15:I$17,D323)+COUNTIF(Input!L$15:L$17,D323)+COUNTIF(Input!O$15:O$17,D323)+COUNTIF(Input!R$15:R$17,D323)</f>
        <v>0</v>
      </c>
    </row>
    <row r="324" spans="1:5" ht="14.25" customHeight="1">
      <c r="A324" s="173">
        <v>323</v>
      </c>
      <c r="B324" s="173" cm="1">
        <f t="array" ref="B324">COUNTIF(Input!B$3:B$10,A324)+COUNTIF(Input!E$3:E$10,A324)+COUNTIF(Input!H$3:H$10,A324)+COUNTIF(Input!K$3:K$10,A324)+COUNTIF(Input!N$3:N$10,A324)+COUNTIF(Input!Q$3:Q$10,A324)+COUNTIF(Input!B$15:B$20,A324)+COUNTIF(Input!E$15:E$20,A324)+COUNTIF(Input!H$15:H$20,A324)+COUNTIF(Input!K$15:K$20,A324)+COUNTIF(Input!N$15:N$20,A324)+COUNTIF(Input!Q$15:Q$20,A324)</f>
        <v>0</v>
      </c>
      <c r="C324" s="172"/>
      <c r="D324" s="172"/>
      <c r="E324" s="173" cm="1">
        <f t="array" ref="E324">COUNTIF(Input!C$3:C$6,D324)+COUNTIF(Input!F$3:F$6,D324)+COUNTIF(Input!I$3:I$6,D324)+COUNTIF(Input!L$3:L$6,D324)+COUNTIF(Input!O$3:O$6,D324)+COUNTIF(Input!R$3:R$6,D324)+COUNTIF(Input!C$15:C$16,D324)+COUNTIF(Input!F$15:F$17,D324)+COUNTIF(Input!I$15:I$17,D324)+COUNTIF(Input!L$15:L$17,D324)+COUNTIF(Input!O$15:O$17,D324)+COUNTIF(Input!R$15:R$17,D324)</f>
        <v>0</v>
      </c>
    </row>
    <row r="325" spans="1:5" ht="14.25" customHeight="1">
      <c r="A325" s="173">
        <v>324</v>
      </c>
      <c r="B325" s="173" cm="1">
        <f t="array" ref="B325">COUNTIF(Input!B$3:B$10,A325)+COUNTIF(Input!E$3:E$10,A325)+COUNTIF(Input!H$3:H$10,A325)+COUNTIF(Input!K$3:K$10,A325)+COUNTIF(Input!N$3:N$10,A325)+COUNTIF(Input!Q$3:Q$10,A325)+COUNTIF(Input!B$15:B$20,A325)+COUNTIF(Input!E$15:E$20,A325)+COUNTIF(Input!H$15:H$20,A325)+COUNTIF(Input!K$15:K$20,A325)+COUNTIF(Input!N$15:N$20,A325)+COUNTIF(Input!Q$15:Q$20,A325)</f>
        <v>0</v>
      </c>
      <c r="C325" s="172"/>
      <c r="D325" s="172"/>
      <c r="E325" s="173" cm="1">
        <f t="array" ref="E325">COUNTIF(Input!C$3:C$6,D325)+COUNTIF(Input!F$3:F$6,D325)+COUNTIF(Input!I$3:I$6,D325)+COUNTIF(Input!L$3:L$6,D325)+COUNTIF(Input!O$3:O$6,D325)+COUNTIF(Input!R$3:R$6,D325)+COUNTIF(Input!C$15:C$16,D325)+COUNTIF(Input!F$15:F$17,D325)+COUNTIF(Input!I$15:I$17,D325)+COUNTIF(Input!L$15:L$17,D325)+COUNTIF(Input!O$15:O$17,D325)+COUNTIF(Input!R$15:R$17,D325)</f>
        <v>0</v>
      </c>
    </row>
    <row r="326" spans="1:5" ht="14.25" customHeight="1">
      <c r="A326" s="173">
        <v>325</v>
      </c>
      <c r="B326" s="173" cm="1">
        <f t="array" ref="B326">COUNTIF(Input!B$3:B$10,A326)+COUNTIF(Input!E$3:E$10,A326)+COUNTIF(Input!H$3:H$10,A326)+COUNTIF(Input!K$3:K$10,A326)+COUNTIF(Input!N$3:N$10,A326)+COUNTIF(Input!Q$3:Q$10,A326)+COUNTIF(Input!B$15:B$20,A326)+COUNTIF(Input!E$15:E$20,A326)+COUNTIF(Input!H$15:H$20,A326)+COUNTIF(Input!K$15:K$20,A326)+COUNTIF(Input!N$15:N$20,A326)+COUNTIF(Input!Q$15:Q$20,A326)</f>
        <v>0</v>
      </c>
      <c r="C326" s="172"/>
      <c r="D326" s="172"/>
      <c r="E326" s="173" cm="1">
        <f t="array" ref="E326">COUNTIF(Input!C$3:C$6,D326)+COUNTIF(Input!F$3:F$6,D326)+COUNTIF(Input!I$3:I$6,D326)+COUNTIF(Input!L$3:L$6,D326)+COUNTIF(Input!O$3:O$6,D326)+COUNTIF(Input!R$3:R$6,D326)+COUNTIF(Input!C$15:C$16,D326)+COUNTIF(Input!F$15:F$17,D326)+COUNTIF(Input!I$15:I$17,D326)+COUNTIF(Input!L$15:L$17,D326)+COUNTIF(Input!O$15:O$17,D326)+COUNTIF(Input!R$15:R$17,D326)</f>
        <v>0</v>
      </c>
    </row>
    <row r="327" spans="1:5" ht="14.25" customHeight="1">
      <c r="A327" s="173">
        <v>326</v>
      </c>
      <c r="B327" s="173" cm="1">
        <f t="array" ref="B327">COUNTIF(Input!B$3:B$10,A327)+COUNTIF(Input!E$3:E$10,A327)+COUNTIF(Input!H$3:H$10,A327)+COUNTIF(Input!K$3:K$10,A327)+COUNTIF(Input!N$3:N$10,A327)+COUNTIF(Input!Q$3:Q$10,A327)+COUNTIF(Input!B$15:B$20,A327)+COUNTIF(Input!E$15:E$20,A327)+COUNTIF(Input!H$15:H$20,A327)+COUNTIF(Input!K$15:K$20,A327)+COUNTIF(Input!N$15:N$20,A327)+COUNTIF(Input!Q$15:Q$20,A327)</f>
        <v>0</v>
      </c>
      <c r="C327" s="172"/>
      <c r="D327" s="172"/>
      <c r="E327" s="173" cm="1">
        <f t="array" ref="E327">COUNTIF(Input!C$3:C$6,D327)+COUNTIF(Input!F$3:F$6,D327)+COUNTIF(Input!I$3:I$6,D327)+COUNTIF(Input!L$3:L$6,D327)+COUNTIF(Input!O$3:O$6,D327)+COUNTIF(Input!R$3:R$6,D327)+COUNTIF(Input!C$15:C$16,D327)+COUNTIF(Input!F$15:F$17,D327)+COUNTIF(Input!I$15:I$17,D327)+COUNTIF(Input!L$15:L$17,D327)+COUNTIF(Input!O$15:O$17,D327)+COUNTIF(Input!R$15:R$17,D327)</f>
        <v>0</v>
      </c>
    </row>
    <row r="328" spans="1:5" ht="14.25" customHeight="1">
      <c r="A328" s="173">
        <v>327</v>
      </c>
      <c r="B328" s="173" cm="1">
        <f t="array" ref="B328">COUNTIF(Input!B$3:B$10,A328)+COUNTIF(Input!E$3:E$10,A328)+COUNTIF(Input!H$3:H$10,A328)+COUNTIF(Input!K$3:K$10,A328)+COUNTIF(Input!N$3:N$10,A328)+COUNTIF(Input!Q$3:Q$10,A328)+COUNTIF(Input!B$15:B$20,A328)+COUNTIF(Input!E$15:E$20,A328)+COUNTIF(Input!H$15:H$20,A328)+COUNTIF(Input!K$15:K$20,A328)+COUNTIF(Input!N$15:N$20,A328)+COUNTIF(Input!Q$15:Q$20,A328)</f>
        <v>0</v>
      </c>
      <c r="C328" s="172"/>
      <c r="D328" s="172"/>
      <c r="E328" s="173" cm="1">
        <f t="array" ref="E328">COUNTIF(Input!C$3:C$6,D328)+COUNTIF(Input!F$3:F$6,D328)+COUNTIF(Input!I$3:I$6,D328)+COUNTIF(Input!L$3:L$6,D328)+COUNTIF(Input!O$3:O$6,D328)+COUNTIF(Input!R$3:R$6,D328)+COUNTIF(Input!C$15:C$16,D328)+COUNTIF(Input!F$15:F$17,D328)+COUNTIF(Input!I$15:I$17,D328)+COUNTIF(Input!L$15:L$17,D328)+COUNTIF(Input!O$15:O$17,D328)+COUNTIF(Input!R$15:R$17,D328)</f>
        <v>0</v>
      </c>
    </row>
    <row r="329" spans="1:5" ht="14.25" customHeight="1">
      <c r="A329" s="173">
        <v>328</v>
      </c>
      <c r="B329" s="173" cm="1">
        <f t="array" ref="B329">COUNTIF(Input!B$3:B$10,A329)+COUNTIF(Input!E$3:E$10,A329)+COUNTIF(Input!H$3:H$10,A329)+COUNTIF(Input!K$3:K$10,A329)+COUNTIF(Input!N$3:N$10,A329)+COUNTIF(Input!Q$3:Q$10,A329)+COUNTIF(Input!B$15:B$20,A329)+COUNTIF(Input!E$15:E$20,A329)+COUNTIF(Input!H$15:H$20,A329)+COUNTIF(Input!K$15:K$20,A329)+COUNTIF(Input!N$15:N$20,A329)+COUNTIF(Input!Q$15:Q$20,A329)</f>
        <v>0</v>
      </c>
      <c r="C329" s="172"/>
      <c r="D329" s="172"/>
      <c r="E329" s="173" cm="1">
        <f t="array" ref="E329">COUNTIF(Input!C$3:C$6,D329)+COUNTIF(Input!F$3:F$6,D329)+COUNTIF(Input!I$3:I$6,D329)+COUNTIF(Input!L$3:L$6,D329)+COUNTIF(Input!O$3:O$6,D329)+COUNTIF(Input!R$3:R$6,D329)+COUNTIF(Input!C$15:C$16,D329)+COUNTIF(Input!F$15:F$17,D329)+COUNTIF(Input!I$15:I$17,D329)+COUNTIF(Input!L$15:L$17,D329)+COUNTIF(Input!O$15:O$17,D329)+COUNTIF(Input!R$15:R$17,D329)</f>
        <v>0</v>
      </c>
    </row>
    <row r="330" spans="1:5" ht="14.25" customHeight="1">
      <c r="A330" s="173">
        <v>329</v>
      </c>
      <c r="B330" s="173" cm="1">
        <f t="array" ref="B330">COUNTIF(Input!B$3:B$10,A330)+COUNTIF(Input!E$3:E$10,A330)+COUNTIF(Input!H$3:H$10,A330)+COUNTIF(Input!K$3:K$10,A330)+COUNTIF(Input!N$3:N$10,A330)+COUNTIF(Input!Q$3:Q$10,A330)+COUNTIF(Input!B$15:B$20,A330)+COUNTIF(Input!E$15:E$20,A330)+COUNTIF(Input!H$15:H$20,A330)+COUNTIF(Input!K$15:K$20,A330)+COUNTIF(Input!N$15:N$20,A330)+COUNTIF(Input!Q$15:Q$20,A330)</f>
        <v>0</v>
      </c>
      <c r="C330" s="172"/>
      <c r="D330" s="172"/>
      <c r="E330" s="173" cm="1">
        <f t="array" ref="E330">COUNTIF(Input!C$3:C$6,D330)+COUNTIF(Input!F$3:F$6,D330)+COUNTIF(Input!I$3:I$6,D330)+COUNTIF(Input!L$3:L$6,D330)+COUNTIF(Input!O$3:O$6,D330)+COUNTIF(Input!R$3:R$6,D330)+COUNTIF(Input!C$15:C$16,D330)+COUNTIF(Input!F$15:F$17,D330)+COUNTIF(Input!I$15:I$17,D330)+COUNTIF(Input!L$15:L$17,D330)+COUNTIF(Input!O$15:O$17,D330)+COUNTIF(Input!R$15:R$17,D330)</f>
        <v>0</v>
      </c>
    </row>
    <row r="331" spans="1:5" ht="14.25" customHeight="1">
      <c r="A331" s="173">
        <v>330</v>
      </c>
      <c r="B331" s="173" cm="1">
        <f t="array" ref="B331">COUNTIF(Input!B$3:B$10,A331)+COUNTIF(Input!E$3:E$10,A331)+COUNTIF(Input!H$3:H$10,A331)+COUNTIF(Input!K$3:K$10,A331)+COUNTIF(Input!N$3:N$10,A331)+COUNTIF(Input!Q$3:Q$10,A331)+COUNTIF(Input!B$15:B$20,A331)+COUNTIF(Input!E$15:E$20,A331)+COUNTIF(Input!H$15:H$20,A331)+COUNTIF(Input!K$15:K$20,A331)+COUNTIF(Input!N$15:N$20,A331)+COUNTIF(Input!Q$15:Q$20,A331)</f>
        <v>0</v>
      </c>
      <c r="C331" s="172"/>
      <c r="D331" s="172"/>
      <c r="E331" s="173" cm="1">
        <f t="array" ref="E331">COUNTIF(Input!C$3:C$6,D331)+COUNTIF(Input!F$3:F$6,D331)+COUNTIF(Input!I$3:I$6,D331)+COUNTIF(Input!L$3:L$6,D331)+COUNTIF(Input!O$3:O$6,D331)+COUNTIF(Input!R$3:R$6,D331)+COUNTIF(Input!C$15:C$16,D331)+COUNTIF(Input!F$15:F$17,D331)+COUNTIF(Input!I$15:I$17,D331)+COUNTIF(Input!L$15:L$17,D331)+COUNTIF(Input!O$15:O$17,D331)+COUNTIF(Input!R$15:R$17,D331)</f>
        <v>0</v>
      </c>
    </row>
    <row r="332" spans="1:5" ht="14.25" customHeight="1">
      <c r="A332" s="173">
        <v>331</v>
      </c>
      <c r="B332" s="173" cm="1">
        <f t="array" ref="B332">COUNTIF(Input!B$3:B$10,A332)+COUNTIF(Input!E$3:E$10,A332)+COUNTIF(Input!H$3:H$10,A332)+COUNTIF(Input!K$3:K$10,A332)+COUNTIF(Input!N$3:N$10,A332)+COUNTIF(Input!Q$3:Q$10,A332)+COUNTIF(Input!B$15:B$20,A332)+COUNTIF(Input!E$15:E$20,A332)+COUNTIF(Input!H$15:H$20,A332)+COUNTIF(Input!K$15:K$20,A332)+COUNTIF(Input!N$15:N$20,A332)+COUNTIF(Input!Q$15:Q$20,A332)</f>
        <v>0</v>
      </c>
      <c r="C332" s="172"/>
      <c r="D332" s="172"/>
      <c r="E332" s="173" cm="1">
        <f t="array" ref="E332">COUNTIF(Input!C$3:C$6,D332)+COUNTIF(Input!F$3:F$6,D332)+COUNTIF(Input!I$3:I$6,D332)+COUNTIF(Input!L$3:L$6,D332)+COUNTIF(Input!O$3:O$6,D332)+COUNTIF(Input!R$3:R$6,D332)+COUNTIF(Input!C$15:C$16,D332)+COUNTIF(Input!F$15:F$17,D332)+COUNTIF(Input!I$15:I$17,D332)+COUNTIF(Input!L$15:L$17,D332)+COUNTIF(Input!O$15:O$17,D332)+COUNTIF(Input!R$15:R$17,D332)</f>
        <v>0</v>
      </c>
    </row>
    <row r="333" spans="1:5" ht="14.25" customHeight="1">
      <c r="A333" s="173">
        <v>332</v>
      </c>
      <c r="B333" s="173" cm="1">
        <f t="array" ref="B333">COUNTIF(Input!B$3:B$10,A333)+COUNTIF(Input!E$3:E$10,A333)+COUNTIF(Input!H$3:H$10,A333)+COUNTIF(Input!K$3:K$10,A333)+COUNTIF(Input!N$3:N$10,A333)+COUNTIF(Input!Q$3:Q$10,A333)+COUNTIF(Input!B$15:B$20,A333)+COUNTIF(Input!E$15:E$20,A333)+COUNTIF(Input!H$15:H$20,A333)+COUNTIF(Input!K$15:K$20,A333)+COUNTIF(Input!N$15:N$20,A333)+COUNTIF(Input!Q$15:Q$20,A333)</f>
        <v>0</v>
      </c>
      <c r="C333" s="172"/>
      <c r="D333" s="172"/>
      <c r="E333" s="173" cm="1">
        <f t="array" ref="E333">COUNTIF(Input!C$3:C$6,D333)+COUNTIF(Input!F$3:F$6,D333)+COUNTIF(Input!I$3:I$6,D333)+COUNTIF(Input!L$3:L$6,D333)+COUNTIF(Input!O$3:O$6,D333)+COUNTIF(Input!R$3:R$6,D333)+COUNTIF(Input!C$15:C$16,D333)+COUNTIF(Input!F$15:F$17,D333)+COUNTIF(Input!I$15:I$17,D333)+COUNTIF(Input!L$15:L$17,D333)+COUNTIF(Input!O$15:O$17,D333)+COUNTIF(Input!R$15:R$17,D333)</f>
        <v>0</v>
      </c>
    </row>
    <row r="334" spans="1:5" ht="14.25" customHeight="1">
      <c r="A334" s="173">
        <v>333</v>
      </c>
      <c r="B334" s="173" cm="1">
        <f t="array" ref="B334">COUNTIF(Input!B$3:B$10,A334)+COUNTIF(Input!E$3:E$10,A334)+COUNTIF(Input!H$3:H$10,A334)+COUNTIF(Input!K$3:K$10,A334)+COUNTIF(Input!N$3:N$10,A334)+COUNTIF(Input!Q$3:Q$10,A334)+COUNTIF(Input!B$15:B$20,A334)+COUNTIF(Input!E$15:E$20,A334)+COUNTIF(Input!H$15:H$20,A334)+COUNTIF(Input!K$15:K$20,A334)+COUNTIF(Input!N$15:N$20,A334)+COUNTIF(Input!Q$15:Q$20,A334)</f>
        <v>0</v>
      </c>
      <c r="C334" s="172"/>
      <c r="D334" s="172"/>
      <c r="E334" s="173" cm="1">
        <f t="array" ref="E334">COUNTIF(Input!C$3:C$6,D334)+COUNTIF(Input!F$3:F$6,D334)+COUNTIF(Input!I$3:I$6,D334)+COUNTIF(Input!L$3:L$6,D334)+COUNTIF(Input!O$3:O$6,D334)+COUNTIF(Input!R$3:R$6,D334)+COUNTIF(Input!C$15:C$16,D334)+COUNTIF(Input!F$15:F$17,D334)+COUNTIF(Input!I$15:I$17,D334)+COUNTIF(Input!L$15:L$17,D334)+COUNTIF(Input!O$15:O$17,D334)+COUNTIF(Input!R$15:R$17,D334)</f>
        <v>0</v>
      </c>
    </row>
    <row r="335" spans="1:5" ht="14.25" customHeight="1">
      <c r="A335" s="173">
        <v>334</v>
      </c>
      <c r="B335" s="173" cm="1">
        <f t="array" ref="B335">COUNTIF(Input!B$3:B$10,A335)+COUNTIF(Input!E$3:E$10,A335)+COUNTIF(Input!H$3:H$10,A335)+COUNTIF(Input!K$3:K$10,A335)+COUNTIF(Input!N$3:N$10,A335)+COUNTIF(Input!Q$3:Q$10,A335)+COUNTIF(Input!B$15:B$20,A335)+COUNTIF(Input!E$15:E$20,A335)+COUNTIF(Input!H$15:H$20,A335)+COUNTIF(Input!K$15:K$20,A335)+COUNTIF(Input!N$15:N$20,A335)+COUNTIF(Input!Q$15:Q$20,A335)</f>
        <v>0</v>
      </c>
      <c r="C335" s="172"/>
      <c r="D335" s="172"/>
      <c r="E335" s="173" cm="1">
        <f t="array" ref="E335">COUNTIF(Input!C$3:C$6,D335)+COUNTIF(Input!F$3:F$6,D335)+COUNTIF(Input!I$3:I$6,D335)+COUNTIF(Input!L$3:L$6,D335)+COUNTIF(Input!O$3:O$6,D335)+COUNTIF(Input!R$3:R$6,D335)+COUNTIF(Input!C$15:C$16,D335)+COUNTIF(Input!F$15:F$17,D335)+COUNTIF(Input!I$15:I$17,D335)+COUNTIF(Input!L$15:L$17,D335)+COUNTIF(Input!O$15:O$17,D335)+COUNTIF(Input!R$15:R$17,D335)</f>
        <v>0</v>
      </c>
    </row>
    <row r="336" spans="1:5" ht="14.25" customHeight="1">
      <c r="A336" s="173">
        <v>335</v>
      </c>
      <c r="B336" s="173" cm="1">
        <f t="array" ref="B336">COUNTIF(Input!B$3:B$10,A336)+COUNTIF(Input!E$3:E$10,A336)+COUNTIF(Input!H$3:H$10,A336)+COUNTIF(Input!K$3:K$10,A336)+COUNTIF(Input!N$3:N$10,A336)+COUNTIF(Input!Q$3:Q$10,A336)+COUNTIF(Input!B$15:B$20,A336)+COUNTIF(Input!E$15:E$20,A336)+COUNTIF(Input!H$15:H$20,A336)+COUNTIF(Input!K$15:K$20,A336)+COUNTIF(Input!N$15:N$20,A336)+COUNTIF(Input!Q$15:Q$20,A336)</f>
        <v>0</v>
      </c>
      <c r="C336" s="172"/>
      <c r="D336" s="172"/>
      <c r="E336" s="173" cm="1">
        <f t="array" ref="E336">COUNTIF(Input!C$3:C$6,D336)+COUNTIF(Input!F$3:F$6,D336)+COUNTIF(Input!I$3:I$6,D336)+COUNTIF(Input!L$3:L$6,D336)+COUNTIF(Input!O$3:O$6,D336)+COUNTIF(Input!R$3:R$6,D336)+COUNTIF(Input!C$15:C$16,D336)+COUNTIF(Input!F$15:F$17,D336)+COUNTIF(Input!I$15:I$17,D336)+COUNTIF(Input!L$15:L$17,D336)+COUNTIF(Input!O$15:O$17,D336)+COUNTIF(Input!R$15:R$17,D336)</f>
        <v>0</v>
      </c>
    </row>
    <row r="337" spans="1:5" ht="14.25" customHeight="1">
      <c r="A337" s="173">
        <v>336</v>
      </c>
      <c r="B337" s="173" cm="1">
        <f t="array" ref="B337">COUNTIF(Input!B$3:B$10,A337)+COUNTIF(Input!E$3:E$10,A337)+COUNTIF(Input!H$3:H$10,A337)+COUNTIF(Input!K$3:K$10,A337)+COUNTIF(Input!N$3:N$10,A337)+COUNTIF(Input!Q$3:Q$10,A337)+COUNTIF(Input!B$15:B$20,A337)+COUNTIF(Input!E$15:E$20,A337)+COUNTIF(Input!H$15:H$20,A337)+COUNTIF(Input!K$15:K$20,A337)+COUNTIF(Input!N$15:N$20,A337)+COUNTIF(Input!Q$15:Q$20,A337)</f>
        <v>0</v>
      </c>
      <c r="C337" s="172"/>
      <c r="D337" s="172"/>
      <c r="E337" s="173" cm="1">
        <f t="array" ref="E337">COUNTIF(Input!C$3:C$6,D337)+COUNTIF(Input!F$3:F$6,D337)+COUNTIF(Input!I$3:I$6,D337)+COUNTIF(Input!L$3:L$6,D337)+COUNTIF(Input!O$3:O$6,D337)+COUNTIF(Input!R$3:R$6,D337)+COUNTIF(Input!C$15:C$16,D337)+COUNTIF(Input!F$15:F$17,D337)+COUNTIF(Input!I$15:I$17,D337)+COUNTIF(Input!L$15:L$17,D337)+COUNTIF(Input!O$15:O$17,D337)+COUNTIF(Input!R$15:R$17,D337)</f>
        <v>0</v>
      </c>
    </row>
    <row r="338" spans="1:5" ht="14.25" customHeight="1">
      <c r="A338" s="173">
        <v>337</v>
      </c>
      <c r="B338" s="173" cm="1">
        <f t="array" ref="B338">COUNTIF(Input!B$3:B$10,A338)+COUNTIF(Input!E$3:E$10,A338)+COUNTIF(Input!H$3:H$10,A338)+COUNTIF(Input!K$3:K$10,A338)+COUNTIF(Input!N$3:N$10,A338)+COUNTIF(Input!Q$3:Q$10,A338)+COUNTIF(Input!B$15:B$20,A338)+COUNTIF(Input!E$15:E$20,A338)+COUNTIF(Input!H$15:H$20,A338)+COUNTIF(Input!K$15:K$20,A338)+COUNTIF(Input!N$15:N$20,A338)+COUNTIF(Input!Q$15:Q$20,A338)</f>
        <v>0</v>
      </c>
      <c r="C338" s="172"/>
      <c r="D338" s="172"/>
      <c r="E338" s="173" cm="1">
        <f t="array" ref="E338">COUNTIF(Input!C$3:C$6,D338)+COUNTIF(Input!F$3:F$6,D338)+COUNTIF(Input!I$3:I$6,D338)+COUNTIF(Input!L$3:L$6,D338)+COUNTIF(Input!O$3:O$6,D338)+COUNTIF(Input!R$3:R$6,D338)+COUNTIF(Input!C$15:C$16,D338)+COUNTIF(Input!F$15:F$17,D338)+COUNTIF(Input!I$15:I$17,D338)+COUNTIF(Input!L$15:L$17,D338)+COUNTIF(Input!O$15:O$17,D338)+COUNTIF(Input!R$15:R$17,D338)</f>
        <v>0</v>
      </c>
    </row>
    <row r="339" spans="1:5" ht="14.25" customHeight="1">
      <c r="A339" s="173">
        <v>338</v>
      </c>
      <c r="B339" s="173" cm="1">
        <f t="array" ref="B339">COUNTIF(Input!B$3:B$10,A339)+COUNTIF(Input!E$3:E$10,A339)+COUNTIF(Input!H$3:H$10,A339)+COUNTIF(Input!K$3:K$10,A339)+COUNTIF(Input!N$3:N$10,A339)+COUNTIF(Input!Q$3:Q$10,A339)+COUNTIF(Input!B$15:B$20,A339)+COUNTIF(Input!E$15:E$20,A339)+COUNTIF(Input!H$15:H$20,A339)+COUNTIF(Input!K$15:K$20,A339)+COUNTIF(Input!N$15:N$20,A339)+COUNTIF(Input!Q$15:Q$20,A339)</f>
        <v>0</v>
      </c>
      <c r="C339" s="172"/>
      <c r="D339" s="172"/>
      <c r="E339" s="173" cm="1">
        <f t="array" ref="E339">COUNTIF(Input!C$3:C$6,D339)+COUNTIF(Input!F$3:F$6,D339)+COUNTIF(Input!I$3:I$6,D339)+COUNTIF(Input!L$3:L$6,D339)+COUNTIF(Input!O$3:O$6,D339)+COUNTIF(Input!R$3:R$6,D339)+COUNTIF(Input!C$15:C$16,D339)+COUNTIF(Input!F$15:F$17,D339)+COUNTIF(Input!I$15:I$17,D339)+COUNTIF(Input!L$15:L$17,D339)+COUNTIF(Input!O$15:O$17,D339)+COUNTIF(Input!R$15:R$17,D339)</f>
        <v>0</v>
      </c>
    </row>
    <row r="340" spans="1:5" ht="14.25" customHeight="1">
      <c r="A340" s="173">
        <v>339</v>
      </c>
      <c r="B340" s="173" cm="1">
        <f t="array" ref="B340">COUNTIF(Input!B$3:B$10,A340)+COUNTIF(Input!E$3:E$10,A340)+COUNTIF(Input!H$3:H$10,A340)+COUNTIF(Input!K$3:K$10,A340)+COUNTIF(Input!N$3:N$10,A340)+COUNTIF(Input!Q$3:Q$10,A340)+COUNTIF(Input!B$15:B$20,A340)+COUNTIF(Input!E$15:E$20,A340)+COUNTIF(Input!H$15:H$20,A340)+COUNTIF(Input!K$15:K$20,A340)+COUNTIF(Input!N$15:N$20,A340)+COUNTIF(Input!Q$15:Q$20,A340)</f>
        <v>0</v>
      </c>
      <c r="C340" s="172"/>
      <c r="D340" s="172"/>
      <c r="E340" s="173" cm="1">
        <f t="array" ref="E340">COUNTIF(Input!C$3:C$6,D340)+COUNTIF(Input!F$3:F$6,D340)+COUNTIF(Input!I$3:I$6,D340)+COUNTIF(Input!L$3:L$6,D340)+COUNTIF(Input!O$3:O$6,D340)+COUNTIF(Input!R$3:R$6,D340)+COUNTIF(Input!C$15:C$16,D340)+COUNTIF(Input!F$15:F$17,D340)+COUNTIF(Input!I$15:I$17,D340)+COUNTIF(Input!L$15:L$17,D340)+COUNTIF(Input!O$15:O$17,D340)+COUNTIF(Input!R$15:R$17,D340)</f>
        <v>0</v>
      </c>
    </row>
    <row r="341" spans="1:5" ht="14.25" customHeight="1">
      <c r="A341" s="173">
        <v>340</v>
      </c>
      <c r="B341" s="173" cm="1">
        <f t="array" ref="B341">COUNTIF(Input!B$3:B$10,A341)+COUNTIF(Input!E$3:E$10,A341)+COUNTIF(Input!H$3:H$10,A341)+COUNTIF(Input!K$3:K$10,A341)+COUNTIF(Input!N$3:N$10,A341)+COUNTIF(Input!Q$3:Q$10,A341)+COUNTIF(Input!B$15:B$20,A341)+COUNTIF(Input!E$15:E$20,A341)+COUNTIF(Input!H$15:H$20,A341)+COUNTIF(Input!K$15:K$20,A341)+COUNTIF(Input!N$15:N$20,A341)+COUNTIF(Input!Q$15:Q$20,A341)</f>
        <v>0</v>
      </c>
      <c r="C341" s="172"/>
      <c r="D341" s="172"/>
      <c r="E341" s="173" cm="1">
        <f t="array" ref="E341">COUNTIF(Input!C$3:C$6,D341)+COUNTIF(Input!F$3:F$6,D341)+COUNTIF(Input!I$3:I$6,D341)+COUNTIF(Input!L$3:L$6,D341)+COUNTIF(Input!O$3:O$6,D341)+COUNTIF(Input!R$3:R$6,D341)+COUNTIF(Input!C$15:C$16,D341)+COUNTIF(Input!F$15:F$17,D341)+COUNTIF(Input!I$15:I$17,D341)+COUNTIF(Input!L$15:L$17,D341)+COUNTIF(Input!O$15:O$17,D341)+COUNTIF(Input!R$15:R$17,D341)</f>
        <v>0</v>
      </c>
    </row>
    <row r="342" spans="1:5" ht="14.25" customHeight="1">
      <c r="A342" s="173">
        <v>341</v>
      </c>
      <c r="B342" s="173" cm="1">
        <f t="array" ref="B342">COUNTIF(Input!B$3:B$10,A342)+COUNTIF(Input!E$3:E$10,A342)+COUNTIF(Input!H$3:H$10,A342)+COUNTIF(Input!K$3:K$10,A342)+COUNTIF(Input!N$3:N$10,A342)+COUNTIF(Input!Q$3:Q$10,A342)+COUNTIF(Input!B$15:B$20,A342)+COUNTIF(Input!E$15:E$20,A342)+COUNTIF(Input!H$15:H$20,A342)+COUNTIF(Input!K$15:K$20,A342)+COUNTIF(Input!N$15:N$20,A342)+COUNTIF(Input!Q$15:Q$20,A342)</f>
        <v>0</v>
      </c>
      <c r="C342" s="172"/>
      <c r="D342" s="172"/>
      <c r="E342" s="173" cm="1">
        <f t="array" ref="E342">COUNTIF(Input!C$3:C$6,D342)+COUNTIF(Input!F$3:F$6,D342)+COUNTIF(Input!I$3:I$6,D342)+COUNTIF(Input!L$3:L$6,D342)+COUNTIF(Input!O$3:O$6,D342)+COUNTIF(Input!R$3:R$6,D342)+COUNTIF(Input!C$15:C$16,D342)+COUNTIF(Input!F$15:F$17,D342)+COUNTIF(Input!I$15:I$17,D342)+COUNTIF(Input!L$15:L$17,D342)+COUNTIF(Input!O$15:O$17,D342)+COUNTIF(Input!R$15:R$17,D342)</f>
        <v>0</v>
      </c>
    </row>
    <row r="343" spans="1:5" ht="14.25" customHeight="1">
      <c r="A343" s="173">
        <v>342</v>
      </c>
      <c r="B343" s="173" cm="1">
        <f t="array" ref="B343">COUNTIF(Input!B$3:B$10,A343)+COUNTIF(Input!E$3:E$10,A343)+COUNTIF(Input!H$3:H$10,A343)+COUNTIF(Input!K$3:K$10,A343)+COUNTIF(Input!N$3:N$10,A343)+COUNTIF(Input!Q$3:Q$10,A343)+COUNTIF(Input!B$15:B$20,A343)+COUNTIF(Input!E$15:E$20,A343)+COUNTIF(Input!H$15:H$20,A343)+COUNTIF(Input!K$15:K$20,A343)+COUNTIF(Input!N$15:N$20,A343)+COUNTIF(Input!Q$15:Q$20,A343)</f>
        <v>0</v>
      </c>
      <c r="C343" s="172"/>
      <c r="D343" s="172"/>
      <c r="E343" s="173" cm="1">
        <f t="array" ref="E343">COUNTIF(Input!C$3:C$6,D343)+COUNTIF(Input!F$3:F$6,D343)+COUNTIF(Input!I$3:I$6,D343)+COUNTIF(Input!L$3:L$6,D343)+COUNTIF(Input!O$3:O$6,D343)+COUNTIF(Input!R$3:R$6,D343)+COUNTIF(Input!C$15:C$16,D343)+COUNTIF(Input!F$15:F$17,D343)+COUNTIF(Input!I$15:I$17,D343)+COUNTIF(Input!L$15:L$17,D343)+COUNTIF(Input!O$15:O$17,D343)+COUNTIF(Input!R$15:R$17,D343)</f>
        <v>0</v>
      </c>
    </row>
    <row r="344" spans="1:5" ht="14.25" customHeight="1">
      <c r="A344" s="173">
        <v>343</v>
      </c>
      <c r="B344" s="173" cm="1">
        <f t="array" ref="B344">COUNTIF(Input!B$3:B$10,A344)+COUNTIF(Input!E$3:E$10,A344)+COUNTIF(Input!H$3:H$10,A344)+COUNTIF(Input!K$3:K$10,A344)+COUNTIF(Input!N$3:N$10,A344)+COUNTIF(Input!Q$3:Q$10,A344)+COUNTIF(Input!B$15:B$20,A344)+COUNTIF(Input!E$15:E$20,A344)+COUNTIF(Input!H$15:H$20,A344)+COUNTIF(Input!K$15:K$20,A344)+COUNTIF(Input!N$15:N$20,A344)+COUNTIF(Input!Q$15:Q$20,A344)</f>
        <v>0</v>
      </c>
      <c r="C344" s="172"/>
      <c r="D344" s="172"/>
      <c r="E344" s="173" cm="1">
        <f t="array" ref="E344">COUNTIF(Input!C$3:C$6,D344)+COUNTIF(Input!F$3:F$6,D344)+COUNTIF(Input!I$3:I$6,D344)+COUNTIF(Input!L$3:L$6,D344)+COUNTIF(Input!O$3:O$6,D344)+COUNTIF(Input!R$3:R$6,D344)+COUNTIF(Input!C$15:C$16,D344)+COUNTIF(Input!F$15:F$17,D344)+COUNTIF(Input!I$15:I$17,D344)+COUNTIF(Input!L$15:L$17,D344)+COUNTIF(Input!O$15:O$17,D344)+COUNTIF(Input!R$15:R$17,D344)</f>
        <v>0</v>
      </c>
    </row>
    <row r="345" spans="1:5" ht="14.25" customHeight="1">
      <c r="A345" s="173">
        <v>344</v>
      </c>
      <c r="B345" s="173" cm="1">
        <f t="array" ref="B345">COUNTIF(Input!B$3:B$10,A345)+COUNTIF(Input!E$3:E$10,A345)+COUNTIF(Input!H$3:H$10,A345)+COUNTIF(Input!K$3:K$10,A345)+COUNTIF(Input!N$3:N$10,A345)+COUNTIF(Input!Q$3:Q$10,A345)+COUNTIF(Input!B$15:B$20,A345)+COUNTIF(Input!E$15:E$20,A345)+COUNTIF(Input!H$15:H$20,A345)+COUNTIF(Input!K$15:K$20,A345)+COUNTIF(Input!N$15:N$20,A345)+COUNTIF(Input!Q$15:Q$20,A345)</f>
        <v>0</v>
      </c>
      <c r="C345" s="172"/>
      <c r="D345" s="172"/>
      <c r="E345" s="173" cm="1">
        <f t="array" ref="E345">COUNTIF(Input!C$3:C$6,D345)+COUNTIF(Input!F$3:F$6,D345)+COUNTIF(Input!I$3:I$6,D345)+COUNTIF(Input!L$3:L$6,D345)+COUNTIF(Input!O$3:O$6,D345)+COUNTIF(Input!R$3:R$6,D345)+COUNTIF(Input!C$15:C$16,D345)+COUNTIF(Input!F$15:F$17,D345)+COUNTIF(Input!I$15:I$17,D345)+COUNTIF(Input!L$15:L$17,D345)+COUNTIF(Input!O$15:O$17,D345)+COUNTIF(Input!R$15:R$17,D345)</f>
        <v>0</v>
      </c>
    </row>
    <row r="346" spans="1:5" ht="14.25" customHeight="1">
      <c r="A346" s="173">
        <v>345</v>
      </c>
      <c r="B346" s="173" cm="1">
        <f t="array" ref="B346">COUNTIF(Input!B$3:B$10,A346)+COUNTIF(Input!E$3:E$10,A346)+COUNTIF(Input!H$3:H$10,A346)+COUNTIF(Input!K$3:K$10,A346)+COUNTIF(Input!N$3:N$10,A346)+COUNTIF(Input!Q$3:Q$10,A346)+COUNTIF(Input!B$15:B$20,A346)+COUNTIF(Input!E$15:E$20,A346)+COUNTIF(Input!H$15:H$20,A346)+COUNTIF(Input!K$15:K$20,A346)+COUNTIF(Input!N$15:N$20,A346)+COUNTIF(Input!Q$15:Q$20,A346)</f>
        <v>0</v>
      </c>
      <c r="C346" s="172"/>
      <c r="D346" s="172"/>
      <c r="E346" s="173" cm="1">
        <f t="array" ref="E346">COUNTIF(Input!C$3:C$6,D346)+COUNTIF(Input!F$3:F$6,D346)+COUNTIF(Input!I$3:I$6,D346)+COUNTIF(Input!L$3:L$6,D346)+COUNTIF(Input!O$3:O$6,D346)+COUNTIF(Input!R$3:R$6,D346)+COUNTIF(Input!C$15:C$16,D346)+COUNTIF(Input!F$15:F$17,D346)+COUNTIF(Input!I$15:I$17,D346)+COUNTIF(Input!L$15:L$17,D346)+COUNTIF(Input!O$15:O$17,D346)+COUNTIF(Input!R$15:R$17,D346)</f>
        <v>0</v>
      </c>
    </row>
    <row r="347" spans="1:5" ht="14.25" customHeight="1">
      <c r="A347" s="173">
        <v>346</v>
      </c>
      <c r="B347" s="173" cm="1">
        <f t="array" ref="B347">COUNTIF(Input!B$3:B$10,A347)+COUNTIF(Input!E$3:E$10,A347)+COUNTIF(Input!H$3:H$10,A347)+COUNTIF(Input!K$3:K$10,A347)+COUNTIF(Input!N$3:N$10,A347)+COUNTIF(Input!Q$3:Q$10,A347)+COUNTIF(Input!B$15:B$20,A347)+COUNTIF(Input!E$15:E$20,A347)+COUNTIF(Input!H$15:H$20,A347)+COUNTIF(Input!K$15:K$20,A347)+COUNTIF(Input!N$15:N$20,A347)+COUNTIF(Input!Q$15:Q$20,A347)</f>
        <v>0</v>
      </c>
      <c r="C347" s="172"/>
      <c r="D347" s="172"/>
      <c r="E347" s="173" cm="1">
        <f t="array" ref="E347">COUNTIF(Input!C$3:C$6,D347)+COUNTIF(Input!F$3:F$6,D347)+COUNTIF(Input!I$3:I$6,D347)+COUNTIF(Input!L$3:L$6,D347)+COUNTIF(Input!O$3:O$6,D347)+COUNTIF(Input!R$3:R$6,D347)+COUNTIF(Input!C$15:C$16,D347)+COUNTIF(Input!F$15:F$17,D347)+COUNTIF(Input!I$15:I$17,D347)+COUNTIF(Input!L$15:L$17,D347)+COUNTIF(Input!O$15:O$17,D347)+COUNTIF(Input!R$15:R$17,D347)</f>
        <v>0</v>
      </c>
    </row>
    <row r="348" spans="1:5" ht="14.25" customHeight="1">
      <c r="A348" s="173">
        <v>347</v>
      </c>
      <c r="B348" s="173" cm="1">
        <f t="array" ref="B348">COUNTIF(Input!B$3:B$10,A348)+COUNTIF(Input!E$3:E$10,A348)+COUNTIF(Input!H$3:H$10,A348)+COUNTIF(Input!K$3:K$10,A348)+COUNTIF(Input!N$3:N$10,A348)+COUNTIF(Input!Q$3:Q$10,A348)+COUNTIF(Input!B$15:B$20,A348)+COUNTIF(Input!E$15:E$20,A348)+COUNTIF(Input!H$15:H$20,A348)+COUNTIF(Input!K$15:K$20,A348)+COUNTIF(Input!N$15:N$20,A348)+COUNTIF(Input!Q$15:Q$20,A348)</f>
        <v>0</v>
      </c>
      <c r="C348" s="172"/>
      <c r="D348" s="172"/>
      <c r="E348" s="173" cm="1">
        <f t="array" ref="E348">COUNTIF(Input!C$3:C$6,D348)+COUNTIF(Input!F$3:F$6,D348)+COUNTIF(Input!I$3:I$6,D348)+COUNTIF(Input!L$3:L$6,D348)+COUNTIF(Input!O$3:O$6,D348)+COUNTIF(Input!R$3:R$6,D348)+COUNTIF(Input!C$15:C$16,D348)+COUNTIF(Input!F$15:F$17,D348)+COUNTIF(Input!I$15:I$17,D348)+COUNTIF(Input!L$15:L$17,D348)+COUNTIF(Input!O$15:O$17,D348)+COUNTIF(Input!R$15:R$17,D348)</f>
        <v>0</v>
      </c>
    </row>
    <row r="349" spans="1:5" ht="14.25" customHeight="1">
      <c r="A349" s="173">
        <v>348</v>
      </c>
      <c r="B349" s="173" cm="1">
        <f t="array" ref="B349">COUNTIF(Input!B$3:B$10,A349)+COUNTIF(Input!E$3:E$10,A349)+COUNTIF(Input!H$3:H$10,A349)+COUNTIF(Input!K$3:K$10,A349)+COUNTIF(Input!N$3:N$10,A349)+COUNTIF(Input!Q$3:Q$10,A349)+COUNTIF(Input!B$15:B$20,A349)+COUNTIF(Input!E$15:E$20,A349)+COUNTIF(Input!H$15:H$20,A349)+COUNTIF(Input!K$15:K$20,A349)+COUNTIF(Input!N$15:N$20,A349)+COUNTIF(Input!Q$15:Q$20,A349)</f>
        <v>0</v>
      </c>
      <c r="C349" s="172"/>
      <c r="D349" s="172"/>
      <c r="E349" s="173" cm="1">
        <f t="array" ref="E349">COUNTIF(Input!C$3:C$6,D349)+COUNTIF(Input!F$3:F$6,D349)+COUNTIF(Input!I$3:I$6,D349)+COUNTIF(Input!L$3:L$6,D349)+COUNTIF(Input!O$3:O$6,D349)+COUNTIF(Input!R$3:R$6,D349)+COUNTIF(Input!C$15:C$16,D349)+COUNTIF(Input!F$15:F$17,D349)+COUNTIF(Input!I$15:I$17,D349)+COUNTIF(Input!L$15:L$17,D349)+COUNTIF(Input!O$15:O$17,D349)+COUNTIF(Input!R$15:R$17,D349)</f>
        <v>0</v>
      </c>
    </row>
    <row r="350" spans="1:5" ht="14.25" customHeight="1">
      <c r="A350" s="173">
        <v>349</v>
      </c>
      <c r="B350" s="173" cm="1">
        <f t="array" ref="B350">COUNTIF(Input!B$3:B$10,A350)+COUNTIF(Input!E$3:E$10,A350)+COUNTIF(Input!H$3:H$10,A350)+COUNTIF(Input!K$3:K$10,A350)+COUNTIF(Input!N$3:N$10,A350)+COUNTIF(Input!Q$3:Q$10,A350)+COUNTIF(Input!B$15:B$20,A350)+COUNTIF(Input!E$15:E$20,A350)+COUNTIF(Input!H$15:H$20,A350)+COUNTIF(Input!K$15:K$20,A350)+COUNTIF(Input!N$15:N$20,A350)+COUNTIF(Input!Q$15:Q$20,A350)</f>
        <v>0</v>
      </c>
      <c r="C350" s="172"/>
      <c r="D350" s="172"/>
      <c r="E350" s="173" cm="1">
        <f t="array" ref="E350">COUNTIF(Input!C$3:C$6,D350)+COUNTIF(Input!F$3:F$6,D350)+COUNTIF(Input!I$3:I$6,D350)+COUNTIF(Input!L$3:L$6,D350)+COUNTIF(Input!O$3:O$6,D350)+COUNTIF(Input!R$3:R$6,D350)+COUNTIF(Input!C$15:C$16,D350)+COUNTIF(Input!F$15:F$17,D350)+COUNTIF(Input!I$15:I$17,D350)+COUNTIF(Input!L$15:L$17,D350)+COUNTIF(Input!O$15:O$17,D350)+COUNTIF(Input!R$15:R$17,D350)</f>
        <v>0</v>
      </c>
    </row>
    <row r="351" spans="1:5" ht="14.25" customHeight="1">
      <c r="A351" s="173">
        <v>350</v>
      </c>
      <c r="B351" s="173" cm="1">
        <f t="array" ref="B351">COUNTIF(Input!B$3:B$10,A351)+COUNTIF(Input!E$3:E$10,A351)+COUNTIF(Input!H$3:H$10,A351)+COUNTIF(Input!K$3:K$10,A351)+COUNTIF(Input!N$3:N$10,A351)+COUNTIF(Input!Q$3:Q$10,A351)+COUNTIF(Input!B$15:B$20,A351)+COUNTIF(Input!E$15:E$20,A351)+COUNTIF(Input!H$15:H$20,A351)+COUNTIF(Input!K$15:K$20,A351)+COUNTIF(Input!N$15:N$20,A351)+COUNTIF(Input!Q$15:Q$20,A351)</f>
        <v>0</v>
      </c>
      <c r="C351" s="172"/>
      <c r="D351" s="172"/>
      <c r="E351" s="173" cm="1">
        <f t="array" ref="E351">COUNTIF(Input!C$3:C$6,D351)+COUNTIF(Input!F$3:F$6,D351)+COUNTIF(Input!I$3:I$6,D351)+COUNTIF(Input!L$3:L$6,D351)+COUNTIF(Input!O$3:O$6,D351)+COUNTIF(Input!R$3:R$6,D351)+COUNTIF(Input!C$15:C$16,D351)+COUNTIF(Input!F$15:F$17,D351)+COUNTIF(Input!I$15:I$17,D351)+COUNTIF(Input!L$15:L$17,D351)+COUNTIF(Input!O$15:O$17,D351)+COUNTIF(Input!R$15:R$17,D351)</f>
        <v>0</v>
      </c>
    </row>
    <row r="352" spans="1:5" ht="14.25" customHeight="1">
      <c r="A352" s="173">
        <v>351</v>
      </c>
      <c r="B352" s="173" cm="1">
        <f t="array" ref="B352">COUNTIF(Input!B$3:B$10,A352)+COUNTIF(Input!E$3:E$10,A352)+COUNTIF(Input!H$3:H$10,A352)+COUNTIF(Input!K$3:K$10,A352)+COUNTIF(Input!N$3:N$10,A352)+COUNTIF(Input!Q$3:Q$10,A352)+COUNTIF(Input!B$15:B$20,A352)+COUNTIF(Input!E$15:E$20,A352)+COUNTIF(Input!H$15:H$20,A352)+COUNTIF(Input!K$15:K$20,A352)+COUNTIF(Input!N$15:N$20,A352)+COUNTIF(Input!Q$15:Q$20,A352)</f>
        <v>0</v>
      </c>
      <c r="C352" s="172"/>
      <c r="D352" s="172"/>
      <c r="E352" s="173" cm="1">
        <f t="array" ref="E352">COUNTIF(Input!C$3:C$6,D352)+COUNTIF(Input!F$3:F$6,D352)+COUNTIF(Input!I$3:I$6,D352)+COUNTIF(Input!L$3:L$6,D352)+COUNTIF(Input!O$3:O$6,D352)+COUNTIF(Input!R$3:R$6,D352)+COUNTIF(Input!C$15:C$16,D352)+COUNTIF(Input!F$15:F$17,D352)+COUNTIF(Input!I$15:I$17,D352)+COUNTIF(Input!L$15:L$17,D352)+COUNTIF(Input!O$15:O$17,D352)+COUNTIF(Input!R$15:R$17,D352)</f>
        <v>0</v>
      </c>
    </row>
    <row r="353" spans="1:5" ht="14.25" customHeight="1">
      <c r="A353" s="173">
        <v>352</v>
      </c>
      <c r="B353" s="173" cm="1">
        <f t="array" ref="B353">COUNTIF(Input!B$3:B$10,A353)+COUNTIF(Input!E$3:E$10,A353)+COUNTIF(Input!H$3:H$10,A353)+COUNTIF(Input!K$3:K$10,A353)+COUNTIF(Input!N$3:N$10,A353)+COUNTIF(Input!Q$3:Q$10,A353)+COUNTIF(Input!B$15:B$20,A353)+COUNTIF(Input!E$15:E$20,A353)+COUNTIF(Input!H$15:H$20,A353)+COUNTIF(Input!K$15:K$20,A353)+COUNTIF(Input!N$15:N$20,A353)+COUNTIF(Input!Q$15:Q$20,A353)</f>
        <v>0</v>
      </c>
      <c r="C353" s="172"/>
      <c r="D353" s="172"/>
      <c r="E353" s="173" cm="1">
        <f t="array" ref="E353">COUNTIF(Input!C$3:C$6,D353)+COUNTIF(Input!F$3:F$6,D353)+COUNTIF(Input!I$3:I$6,D353)+COUNTIF(Input!L$3:L$6,D353)+COUNTIF(Input!O$3:O$6,D353)+COUNTIF(Input!R$3:R$6,D353)+COUNTIF(Input!C$15:C$16,D353)+COUNTIF(Input!F$15:F$17,D353)+COUNTIF(Input!I$15:I$17,D353)+COUNTIF(Input!L$15:L$17,D353)+COUNTIF(Input!O$15:O$17,D353)+COUNTIF(Input!R$15:R$17,D353)</f>
        <v>0</v>
      </c>
    </row>
    <row r="354" spans="1:5" ht="14.25" customHeight="1">
      <c r="A354" s="173">
        <v>353</v>
      </c>
      <c r="B354" s="173" cm="1">
        <f t="array" ref="B354">COUNTIF(Input!B$3:B$10,A354)+COUNTIF(Input!E$3:E$10,A354)+COUNTIF(Input!H$3:H$10,A354)+COUNTIF(Input!K$3:K$10,A354)+COUNTIF(Input!N$3:N$10,A354)+COUNTIF(Input!Q$3:Q$10,A354)+COUNTIF(Input!B$15:B$20,A354)+COUNTIF(Input!E$15:E$20,A354)+COUNTIF(Input!H$15:H$20,A354)+COUNTIF(Input!K$15:K$20,A354)+COUNTIF(Input!N$15:N$20,A354)+COUNTIF(Input!Q$15:Q$20,A354)</f>
        <v>0</v>
      </c>
      <c r="C354" s="172"/>
      <c r="D354" s="172"/>
      <c r="E354" s="173" cm="1">
        <f t="array" ref="E354">COUNTIF(Input!C$3:C$6,D354)+COUNTIF(Input!F$3:F$6,D354)+COUNTIF(Input!I$3:I$6,D354)+COUNTIF(Input!L$3:L$6,D354)+COUNTIF(Input!O$3:O$6,D354)+COUNTIF(Input!R$3:R$6,D354)+COUNTIF(Input!C$15:C$16,D354)+COUNTIF(Input!F$15:F$17,D354)+COUNTIF(Input!I$15:I$17,D354)+COUNTIF(Input!L$15:L$17,D354)+COUNTIF(Input!O$15:O$17,D354)+COUNTIF(Input!R$15:R$17,D354)</f>
        <v>0</v>
      </c>
    </row>
    <row r="355" spans="1:5" ht="14.25" customHeight="1">
      <c r="A355" s="173">
        <v>354</v>
      </c>
      <c r="B355" s="173" cm="1">
        <f t="array" ref="B355">COUNTIF(Input!B$3:B$10,A355)+COUNTIF(Input!E$3:E$10,A355)+COUNTIF(Input!H$3:H$10,A355)+COUNTIF(Input!K$3:K$10,A355)+COUNTIF(Input!N$3:N$10,A355)+COUNTIF(Input!Q$3:Q$10,A355)+COUNTIF(Input!B$15:B$20,A355)+COUNTIF(Input!E$15:E$20,A355)+COUNTIF(Input!H$15:H$20,A355)+COUNTIF(Input!K$15:K$20,A355)+COUNTIF(Input!N$15:N$20,A355)+COUNTIF(Input!Q$15:Q$20,A355)</f>
        <v>0</v>
      </c>
      <c r="C355" s="172"/>
      <c r="D355" s="172"/>
      <c r="E355" s="173" cm="1">
        <f t="array" ref="E355">COUNTIF(Input!C$3:C$6,D355)+COUNTIF(Input!F$3:F$6,D355)+COUNTIF(Input!I$3:I$6,D355)+COUNTIF(Input!L$3:L$6,D355)+COUNTIF(Input!O$3:O$6,D355)+COUNTIF(Input!R$3:R$6,D355)+COUNTIF(Input!C$15:C$16,D355)+COUNTIF(Input!F$15:F$17,D355)+COUNTIF(Input!I$15:I$17,D355)+COUNTIF(Input!L$15:L$17,D355)+COUNTIF(Input!O$15:O$17,D355)+COUNTIF(Input!R$15:R$17,D355)</f>
        <v>0</v>
      </c>
    </row>
    <row r="356" spans="1:5" ht="14.25" customHeight="1">
      <c r="A356" s="173">
        <v>355</v>
      </c>
      <c r="B356" s="173" cm="1">
        <f t="array" ref="B356">COUNTIF(Input!B$3:B$10,A356)+COUNTIF(Input!E$3:E$10,A356)+COUNTIF(Input!H$3:H$10,A356)+COUNTIF(Input!K$3:K$10,A356)+COUNTIF(Input!N$3:N$10,A356)+COUNTIF(Input!Q$3:Q$10,A356)+COUNTIF(Input!B$15:B$20,A356)+COUNTIF(Input!E$15:E$20,A356)+COUNTIF(Input!H$15:H$20,A356)+COUNTIF(Input!K$15:K$20,A356)+COUNTIF(Input!N$15:N$20,A356)+COUNTIF(Input!Q$15:Q$20,A356)</f>
        <v>0</v>
      </c>
      <c r="C356" s="172"/>
      <c r="D356" s="172"/>
      <c r="E356" s="173" cm="1">
        <f t="array" ref="E356">COUNTIF(Input!C$3:C$6,D356)+COUNTIF(Input!F$3:F$6,D356)+COUNTIF(Input!I$3:I$6,D356)+COUNTIF(Input!L$3:L$6,D356)+COUNTIF(Input!O$3:O$6,D356)+COUNTIF(Input!R$3:R$6,D356)+COUNTIF(Input!C$15:C$16,D356)+COUNTIF(Input!F$15:F$17,D356)+COUNTIF(Input!I$15:I$17,D356)+COUNTIF(Input!L$15:L$17,D356)+COUNTIF(Input!O$15:O$17,D356)+COUNTIF(Input!R$15:R$17,D356)</f>
        <v>0</v>
      </c>
    </row>
    <row r="357" spans="1:5" ht="14.25" customHeight="1">
      <c r="A357" s="173">
        <v>356</v>
      </c>
      <c r="B357" s="173" cm="1">
        <f t="array" ref="B357">COUNTIF(Input!B$3:B$10,A357)+COUNTIF(Input!E$3:E$10,A357)+COUNTIF(Input!H$3:H$10,A357)+COUNTIF(Input!K$3:K$10,A357)+COUNTIF(Input!N$3:N$10,A357)+COUNTIF(Input!Q$3:Q$10,A357)+COUNTIF(Input!B$15:B$20,A357)+COUNTIF(Input!E$15:E$20,A357)+COUNTIF(Input!H$15:H$20,A357)+COUNTIF(Input!K$15:K$20,A357)+COUNTIF(Input!N$15:N$20,A357)+COUNTIF(Input!Q$15:Q$20,A357)</f>
        <v>0</v>
      </c>
      <c r="C357" s="172"/>
      <c r="D357" s="172"/>
      <c r="E357" s="173" cm="1">
        <f t="array" ref="E357">COUNTIF(Input!C$3:C$6,D357)+COUNTIF(Input!F$3:F$6,D357)+COUNTIF(Input!I$3:I$6,D357)+COUNTIF(Input!L$3:L$6,D357)+COUNTIF(Input!O$3:O$6,D357)+COUNTIF(Input!R$3:R$6,D357)+COUNTIF(Input!C$15:C$16,D357)+COUNTIF(Input!F$15:F$17,D357)+COUNTIF(Input!I$15:I$17,D357)+COUNTIF(Input!L$15:L$17,D357)+COUNTIF(Input!O$15:O$17,D357)+COUNTIF(Input!R$15:R$17,D357)</f>
        <v>0</v>
      </c>
    </row>
    <row r="358" spans="1:5" ht="14.25" customHeight="1">
      <c r="A358" s="173">
        <v>357</v>
      </c>
      <c r="B358" s="173" cm="1">
        <f t="array" ref="B358">COUNTIF(Input!B$3:B$10,A358)+COUNTIF(Input!E$3:E$10,A358)+COUNTIF(Input!H$3:H$10,A358)+COUNTIF(Input!K$3:K$10,A358)+COUNTIF(Input!N$3:N$10,A358)+COUNTIF(Input!Q$3:Q$10,A358)+COUNTIF(Input!B$15:B$20,A358)+COUNTIF(Input!E$15:E$20,A358)+COUNTIF(Input!H$15:H$20,A358)+COUNTIF(Input!K$15:K$20,A358)+COUNTIF(Input!N$15:N$20,A358)+COUNTIF(Input!Q$15:Q$20,A358)</f>
        <v>0</v>
      </c>
      <c r="C358" s="172"/>
      <c r="D358" s="172"/>
      <c r="E358" s="173" cm="1">
        <f t="array" ref="E358">COUNTIF(Input!C$3:C$6,D358)+COUNTIF(Input!F$3:F$6,D358)+COUNTIF(Input!I$3:I$6,D358)+COUNTIF(Input!L$3:L$6,D358)+COUNTIF(Input!O$3:O$6,D358)+COUNTIF(Input!R$3:R$6,D358)+COUNTIF(Input!C$15:C$16,D358)+COUNTIF(Input!F$15:F$17,D358)+COUNTIF(Input!I$15:I$17,D358)+COUNTIF(Input!L$15:L$17,D358)+COUNTIF(Input!O$15:O$17,D358)+COUNTIF(Input!R$15:R$17,D358)</f>
        <v>0</v>
      </c>
    </row>
    <row r="359" spans="1:5" ht="14.25" customHeight="1">
      <c r="A359" s="173">
        <v>358</v>
      </c>
      <c r="B359" s="173" cm="1">
        <f t="array" ref="B359">COUNTIF(Input!B$3:B$10,A359)+COUNTIF(Input!E$3:E$10,A359)+COUNTIF(Input!H$3:H$10,A359)+COUNTIF(Input!K$3:K$10,A359)+COUNTIF(Input!N$3:N$10,A359)+COUNTIF(Input!Q$3:Q$10,A359)+COUNTIF(Input!B$15:B$20,A359)+COUNTIF(Input!E$15:E$20,A359)+COUNTIF(Input!H$15:H$20,A359)+COUNTIF(Input!K$15:K$20,A359)+COUNTIF(Input!N$15:N$20,A359)+COUNTIF(Input!Q$15:Q$20,A359)</f>
        <v>0</v>
      </c>
      <c r="C359" s="172"/>
      <c r="D359" s="172"/>
      <c r="E359" s="173" cm="1">
        <f t="array" ref="E359">COUNTIF(Input!C$3:C$6,D359)+COUNTIF(Input!F$3:F$6,D359)+COUNTIF(Input!I$3:I$6,D359)+COUNTIF(Input!L$3:L$6,D359)+COUNTIF(Input!O$3:O$6,D359)+COUNTIF(Input!R$3:R$6,D359)+COUNTIF(Input!C$15:C$16,D359)+COUNTIF(Input!F$15:F$17,D359)+COUNTIF(Input!I$15:I$17,D359)+COUNTIF(Input!L$15:L$17,D359)+COUNTIF(Input!O$15:O$17,D359)+COUNTIF(Input!R$15:R$17,D359)</f>
        <v>0</v>
      </c>
    </row>
    <row r="360" spans="1:5" ht="14.25" customHeight="1">
      <c r="A360" s="173">
        <v>359</v>
      </c>
      <c r="B360" s="173" cm="1">
        <f t="array" ref="B360">COUNTIF(Input!B$3:B$10,A360)+COUNTIF(Input!E$3:E$10,A360)+COUNTIF(Input!H$3:H$10,A360)+COUNTIF(Input!K$3:K$10,A360)+COUNTIF(Input!N$3:N$10,A360)+COUNTIF(Input!Q$3:Q$10,A360)+COUNTIF(Input!B$15:B$20,A360)+COUNTIF(Input!E$15:E$20,A360)+COUNTIF(Input!H$15:H$20,A360)+COUNTIF(Input!K$15:K$20,A360)+COUNTIF(Input!N$15:N$20,A360)+COUNTIF(Input!Q$15:Q$20,A360)</f>
        <v>0</v>
      </c>
      <c r="C360" s="172"/>
      <c r="D360" s="172"/>
      <c r="E360" s="173" cm="1">
        <f t="array" ref="E360">COUNTIF(Input!C$3:C$6,D360)+COUNTIF(Input!F$3:F$6,D360)+COUNTIF(Input!I$3:I$6,D360)+COUNTIF(Input!L$3:L$6,D360)+COUNTIF(Input!O$3:O$6,D360)+COUNTIF(Input!R$3:R$6,D360)+COUNTIF(Input!C$15:C$16,D360)+COUNTIF(Input!F$15:F$17,D360)+COUNTIF(Input!I$15:I$17,D360)+COUNTIF(Input!L$15:L$17,D360)+COUNTIF(Input!O$15:O$17,D360)+COUNTIF(Input!R$15:R$17,D360)</f>
        <v>0</v>
      </c>
    </row>
    <row r="361" spans="1:5" ht="14.25" customHeight="1">
      <c r="A361" s="173">
        <v>360</v>
      </c>
      <c r="B361" s="173" cm="1">
        <f t="array" ref="B361">COUNTIF(Input!B$3:B$10,A361)+COUNTIF(Input!E$3:E$10,A361)+COUNTIF(Input!H$3:H$10,A361)+COUNTIF(Input!K$3:K$10,A361)+COUNTIF(Input!N$3:N$10,A361)+COUNTIF(Input!Q$3:Q$10,A361)+COUNTIF(Input!B$15:B$20,A361)+COUNTIF(Input!E$15:E$20,A361)+COUNTIF(Input!H$15:H$20,A361)+COUNTIF(Input!K$15:K$20,A361)+COUNTIF(Input!N$15:N$20,A361)+COUNTIF(Input!Q$15:Q$20,A361)</f>
        <v>0</v>
      </c>
      <c r="C361" s="172"/>
      <c r="D361" s="172"/>
      <c r="E361" s="173" cm="1">
        <f t="array" ref="E361">COUNTIF(Input!C$3:C$6,D361)+COUNTIF(Input!F$3:F$6,D361)+COUNTIF(Input!I$3:I$6,D361)+COUNTIF(Input!L$3:L$6,D361)+COUNTIF(Input!O$3:O$6,D361)+COUNTIF(Input!R$3:R$6,D361)+COUNTIF(Input!C$15:C$16,D361)+COUNTIF(Input!F$15:F$17,D361)+COUNTIF(Input!I$15:I$17,D361)+COUNTIF(Input!L$15:L$17,D361)+COUNTIF(Input!O$15:O$17,D361)+COUNTIF(Input!R$15:R$17,D361)</f>
        <v>0</v>
      </c>
    </row>
    <row r="362" spans="1:5" ht="14.25" customHeight="1">
      <c r="A362" s="173">
        <v>361</v>
      </c>
      <c r="B362" s="173" cm="1">
        <f t="array" ref="B362">COUNTIF(Input!B$3:B$10,A362)+COUNTIF(Input!E$3:E$10,A362)+COUNTIF(Input!H$3:H$10,A362)+COUNTIF(Input!K$3:K$10,A362)+COUNTIF(Input!N$3:N$10,A362)+COUNTIF(Input!Q$3:Q$10,A362)+COUNTIF(Input!B$15:B$20,A362)+COUNTIF(Input!E$15:E$20,A362)+COUNTIF(Input!H$15:H$20,A362)+COUNTIF(Input!K$15:K$20,A362)+COUNTIF(Input!N$15:N$20,A362)+COUNTIF(Input!Q$15:Q$20,A362)</f>
        <v>0</v>
      </c>
      <c r="C362" s="172"/>
      <c r="D362" s="172"/>
      <c r="E362" s="173" cm="1">
        <f t="array" ref="E362">COUNTIF(Input!C$3:C$6,D362)+COUNTIF(Input!F$3:F$6,D362)+COUNTIF(Input!I$3:I$6,D362)+COUNTIF(Input!L$3:L$6,D362)+COUNTIF(Input!O$3:O$6,D362)+COUNTIF(Input!R$3:R$6,D362)+COUNTIF(Input!C$15:C$16,D362)+COUNTIF(Input!F$15:F$17,D362)+COUNTIF(Input!I$15:I$17,D362)+COUNTIF(Input!L$15:L$17,D362)+COUNTIF(Input!O$15:O$17,D362)+COUNTIF(Input!R$15:R$17,D362)</f>
        <v>0</v>
      </c>
    </row>
    <row r="363" spans="1:5" ht="14.25" customHeight="1">
      <c r="A363" s="173">
        <v>362</v>
      </c>
      <c r="B363" s="173" cm="1">
        <f t="array" ref="B363">COUNTIF(Input!B$3:B$10,A363)+COUNTIF(Input!E$3:E$10,A363)+COUNTIF(Input!H$3:H$10,A363)+COUNTIF(Input!K$3:K$10,A363)+COUNTIF(Input!N$3:N$10,A363)+COUNTIF(Input!Q$3:Q$10,A363)+COUNTIF(Input!B$15:B$20,A363)+COUNTIF(Input!E$15:E$20,A363)+COUNTIF(Input!H$15:H$20,A363)+COUNTIF(Input!K$15:K$20,A363)+COUNTIF(Input!N$15:N$20,A363)+COUNTIF(Input!Q$15:Q$20,A363)</f>
        <v>0</v>
      </c>
      <c r="C363" s="172"/>
      <c r="D363" s="172"/>
      <c r="E363" s="173" cm="1">
        <f t="array" ref="E363">COUNTIF(Input!C$3:C$6,D363)+COUNTIF(Input!F$3:F$6,D363)+COUNTIF(Input!I$3:I$6,D363)+COUNTIF(Input!L$3:L$6,D363)+COUNTIF(Input!O$3:O$6,D363)+COUNTIF(Input!R$3:R$6,D363)+COUNTIF(Input!C$15:C$16,D363)+COUNTIF(Input!F$15:F$17,D363)+COUNTIF(Input!I$15:I$17,D363)+COUNTIF(Input!L$15:L$17,D363)+COUNTIF(Input!O$15:O$17,D363)+COUNTIF(Input!R$15:R$17,D363)</f>
        <v>0</v>
      </c>
    </row>
    <row r="364" spans="1:5" ht="14.25" customHeight="1">
      <c r="A364" s="173">
        <v>363</v>
      </c>
      <c r="B364" s="173" cm="1">
        <f t="array" ref="B364">COUNTIF(Input!B$3:B$10,A364)+COUNTIF(Input!E$3:E$10,A364)+COUNTIF(Input!H$3:H$10,A364)+COUNTIF(Input!K$3:K$10,A364)+COUNTIF(Input!N$3:N$10,A364)+COUNTIF(Input!Q$3:Q$10,A364)+COUNTIF(Input!B$15:B$20,A364)+COUNTIF(Input!E$15:E$20,A364)+COUNTIF(Input!H$15:H$20,A364)+COUNTIF(Input!K$15:K$20,A364)+COUNTIF(Input!N$15:N$20,A364)+COUNTIF(Input!Q$15:Q$20,A364)</f>
        <v>0</v>
      </c>
      <c r="C364" s="172"/>
      <c r="D364" s="172"/>
      <c r="E364" s="173" cm="1">
        <f t="array" ref="E364">COUNTIF(Input!C$3:C$6,D364)+COUNTIF(Input!F$3:F$6,D364)+COUNTIF(Input!I$3:I$6,D364)+COUNTIF(Input!L$3:L$6,D364)+COUNTIF(Input!O$3:O$6,D364)+COUNTIF(Input!R$3:R$6,D364)+COUNTIF(Input!C$15:C$16,D364)+COUNTIF(Input!F$15:F$17,D364)+COUNTIF(Input!I$15:I$17,D364)+COUNTIF(Input!L$15:L$17,D364)+COUNTIF(Input!O$15:O$17,D364)+COUNTIF(Input!R$15:R$17,D364)</f>
        <v>0</v>
      </c>
    </row>
    <row r="365" spans="1:5" ht="14.25" customHeight="1">
      <c r="A365" s="173">
        <v>364</v>
      </c>
      <c r="B365" s="173" cm="1">
        <f t="array" ref="B365">COUNTIF(Input!B$3:B$10,A365)+COUNTIF(Input!E$3:E$10,A365)+COUNTIF(Input!H$3:H$10,A365)+COUNTIF(Input!K$3:K$10,A365)+COUNTIF(Input!N$3:N$10,A365)+COUNTIF(Input!Q$3:Q$10,A365)+COUNTIF(Input!B$15:B$20,A365)+COUNTIF(Input!E$15:E$20,A365)+COUNTIF(Input!H$15:H$20,A365)+COUNTIF(Input!K$15:K$20,A365)+COUNTIF(Input!N$15:N$20,A365)+COUNTIF(Input!Q$15:Q$20,A365)</f>
        <v>0</v>
      </c>
      <c r="C365" s="172"/>
      <c r="D365" s="172"/>
      <c r="E365" s="173" cm="1">
        <f t="array" ref="E365">COUNTIF(Input!C$3:C$6,D365)+COUNTIF(Input!F$3:F$6,D365)+COUNTIF(Input!I$3:I$6,D365)+COUNTIF(Input!L$3:L$6,D365)+COUNTIF(Input!O$3:O$6,D365)+COUNTIF(Input!R$3:R$6,D365)+COUNTIF(Input!C$15:C$16,D365)+COUNTIF(Input!F$15:F$17,D365)+COUNTIF(Input!I$15:I$17,D365)+COUNTIF(Input!L$15:L$17,D365)+COUNTIF(Input!O$15:O$17,D365)+COUNTIF(Input!R$15:R$17,D365)</f>
        <v>0</v>
      </c>
    </row>
    <row r="366" spans="1:5" ht="14.25" customHeight="1">
      <c r="A366" s="173">
        <v>365</v>
      </c>
      <c r="B366" s="173" cm="1">
        <f t="array" ref="B366">COUNTIF(Input!B$3:B$10,A366)+COUNTIF(Input!E$3:E$10,A366)+COUNTIF(Input!H$3:H$10,A366)+COUNTIF(Input!K$3:K$10,A366)+COUNTIF(Input!N$3:N$10,A366)+COUNTIF(Input!Q$3:Q$10,A366)+COUNTIF(Input!B$15:B$20,A366)+COUNTIF(Input!E$15:E$20,A366)+COUNTIF(Input!H$15:H$20,A366)+COUNTIF(Input!K$15:K$20,A366)+COUNTIF(Input!N$15:N$20,A366)+COUNTIF(Input!Q$15:Q$20,A366)</f>
        <v>0</v>
      </c>
      <c r="C366" s="172"/>
      <c r="D366" s="172"/>
      <c r="E366" s="173" cm="1">
        <f t="array" ref="E366">COUNTIF(Input!C$3:C$6,D366)+COUNTIF(Input!F$3:F$6,D366)+COUNTIF(Input!I$3:I$6,D366)+COUNTIF(Input!L$3:L$6,D366)+COUNTIF(Input!O$3:O$6,D366)+COUNTIF(Input!R$3:R$6,D366)+COUNTIF(Input!C$15:C$16,D366)+COUNTIF(Input!F$15:F$17,D366)+COUNTIF(Input!I$15:I$17,D366)+COUNTIF(Input!L$15:L$17,D366)+COUNTIF(Input!O$15:O$17,D366)+COUNTIF(Input!R$15:R$17,D366)</f>
        <v>0</v>
      </c>
    </row>
    <row r="367" spans="1:5" ht="14.25" customHeight="1">
      <c r="A367" s="173">
        <v>366</v>
      </c>
      <c r="B367" s="173" cm="1">
        <f t="array" ref="B367">COUNTIF(Input!B$3:B$10,A367)+COUNTIF(Input!E$3:E$10,A367)+COUNTIF(Input!H$3:H$10,A367)+COUNTIF(Input!K$3:K$10,A367)+COUNTIF(Input!N$3:N$10,A367)+COUNTIF(Input!Q$3:Q$10,A367)+COUNTIF(Input!B$15:B$20,A367)+COUNTIF(Input!E$15:E$20,A367)+COUNTIF(Input!H$15:H$20,A367)+COUNTIF(Input!K$15:K$20,A367)+COUNTIF(Input!N$15:N$20,A367)+COUNTIF(Input!Q$15:Q$20,A367)</f>
        <v>0</v>
      </c>
      <c r="C367" s="172"/>
      <c r="D367" s="172"/>
      <c r="E367" s="173" cm="1">
        <f t="array" ref="E367">COUNTIF(Input!C$3:C$6,D367)+COUNTIF(Input!F$3:F$6,D367)+COUNTIF(Input!I$3:I$6,D367)+COUNTIF(Input!L$3:L$6,D367)+COUNTIF(Input!O$3:O$6,D367)+COUNTIF(Input!R$3:R$6,D367)+COUNTIF(Input!C$15:C$16,D367)+COUNTIF(Input!F$15:F$17,D367)+COUNTIF(Input!I$15:I$17,D367)+COUNTIF(Input!L$15:L$17,D367)+COUNTIF(Input!O$15:O$17,D367)+COUNTIF(Input!R$15:R$17,D367)</f>
        <v>0</v>
      </c>
    </row>
    <row r="368" spans="1:5" ht="14.25" customHeight="1">
      <c r="A368" s="173">
        <v>367</v>
      </c>
      <c r="B368" s="173" cm="1">
        <f t="array" ref="B368">COUNTIF(Input!B$3:B$10,A368)+COUNTIF(Input!E$3:E$10,A368)+COUNTIF(Input!H$3:H$10,A368)+COUNTIF(Input!K$3:K$10,A368)+COUNTIF(Input!N$3:N$10,A368)+COUNTIF(Input!Q$3:Q$10,A368)+COUNTIF(Input!B$15:B$20,A368)+COUNTIF(Input!E$15:E$20,A368)+COUNTIF(Input!H$15:H$20,A368)+COUNTIF(Input!K$15:K$20,A368)+COUNTIF(Input!N$15:N$20,A368)+COUNTIF(Input!Q$15:Q$20,A368)</f>
        <v>0</v>
      </c>
      <c r="C368" s="172"/>
      <c r="D368" s="172"/>
      <c r="E368" s="173" cm="1">
        <f t="array" ref="E368">COUNTIF(Input!C$3:C$6,D368)+COUNTIF(Input!F$3:F$6,D368)+COUNTIF(Input!I$3:I$6,D368)+COUNTIF(Input!L$3:L$6,D368)+COUNTIF(Input!O$3:O$6,D368)+COUNTIF(Input!R$3:R$6,D368)+COUNTIF(Input!C$15:C$16,D368)+COUNTIF(Input!F$15:F$17,D368)+COUNTIF(Input!I$15:I$17,D368)+COUNTIF(Input!L$15:L$17,D368)+COUNTIF(Input!O$15:O$17,D368)+COUNTIF(Input!R$15:R$17,D368)</f>
        <v>0</v>
      </c>
    </row>
    <row r="369" spans="1:5" ht="14.25" customHeight="1">
      <c r="A369" s="173">
        <v>368</v>
      </c>
      <c r="B369" s="173" cm="1">
        <f t="array" ref="B369">COUNTIF(Input!B$3:B$10,A369)+COUNTIF(Input!E$3:E$10,A369)+COUNTIF(Input!H$3:H$10,A369)+COUNTIF(Input!K$3:K$10,A369)+COUNTIF(Input!N$3:N$10,A369)+COUNTIF(Input!Q$3:Q$10,A369)+COUNTIF(Input!B$15:B$20,A369)+COUNTIF(Input!E$15:E$20,A369)+COUNTIF(Input!H$15:H$20,A369)+COUNTIF(Input!K$15:K$20,A369)+COUNTIF(Input!N$15:N$20,A369)+COUNTIF(Input!Q$15:Q$20,A369)</f>
        <v>0</v>
      </c>
      <c r="C369" s="172"/>
      <c r="D369" s="172"/>
      <c r="E369" s="173" cm="1">
        <f t="array" ref="E369">COUNTIF(Input!C$3:C$6,D369)+COUNTIF(Input!F$3:F$6,D369)+COUNTIF(Input!I$3:I$6,D369)+COUNTIF(Input!L$3:L$6,D369)+COUNTIF(Input!O$3:O$6,D369)+COUNTIF(Input!R$3:R$6,D369)+COUNTIF(Input!C$15:C$16,D369)+COUNTIF(Input!F$15:F$17,D369)+COUNTIF(Input!I$15:I$17,D369)+COUNTIF(Input!L$15:L$17,D369)+COUNTIF(Input!O$15:O$17,D369)+COUNTIF(Input!R$15:R$17,D369)</f>
        <v>0</v>
      </c>
    </row>
    <row r="370" spans="1:5" ht="14.25" customHeight="1">
      <c r="A370" s="173">
        <v>369</v>
      </c>
      <c r="B370" s="173" cm="1">
        <f t="array" ref="B370">COUNTIF(Input!B$3:B$10,A370)+COUNTIF(Input!E$3:E$10,A370)+COUNTIF(Input!H$3:H$10,A370)+COUNTIF(Input!K$3:K$10,A370)+COUNTIF(Input!N$3:N$10,A370)+COUNTIF(Input!Q$3:Q$10,A370)+COUNTIF(Input!B$15:B$20,A370)+COUNTIF(Input!E$15:E$20,A370)+COUNTIF(Input!H$15:H$20,A370)+COUNTIF(Input!K$15:K$20,A370)+COUNTIF(Input!N$15:N$20,A370)+COUNTIF(Input!Q$15:Q$20,A370)</f>
        <v>0</v>
      </c>
      <c r="C370" s="172"/>
      <c r="D370" s="172"/>
      <c r="E370" s="173" cm="1">
        <f t="array" ref="E370">COUNTIF(Input!C$3:C$6,D370)+COUNTIF(Input!F$3:F$6,D370)+COUNTIF(Input!I$3:I$6,D370)+COUNTIF(Input!L$3:L$6,D370)+COUNTIF(Input!O$3:O$6,D370)+COUNTIF(Input!R$3:R$6,D370)+COUNTIF(Input!C$15:C$16,D370)+COUNTIF(Input!F$15:F$17,D370)+COUNTIF(Input!I$15:I$17,D370)+COUNTIF(Input!L$15:L$17,D370)+COUNTIF(Input!O$15:O$17,D370)+COUNTIF(Input!R$15:R$17,D370)</f>
        <v>0</v>
      </c>
    </row>
    <row r="371" spans="1:5" ht="14.25" customHeight="1">
      <c r="A371" s="173">
        <v>370</v>
      </c>
      <c r="B371" s="173" cm="1">
        <f t="array" ref="B371">COUNTIF(Input!B$3:B$10,A371)+COUNTIF(Input!E$3:E$10,A371)+COUNTIF(Input!H$3:H$10,A371)+COUNTIF(Input!K$3:K$10,A371)+COUNTIF(Input!N$3:N$10,A371)+COUNTIF(Input!Q$3:Q$10,A371)+COUNTIF(Input!B$15:B$20,A371)+COUNTIF(Input!E$15:E$20,A371)+COUNTIF(Input!H$15:H$20,A371)+COUNTIF(Input!K$15:K$20,A371)+COUNTIF(Input!N$15:N$20,A371)+COUNTIF(Input!Q$15:Q$20,A371)</f>
        <v>0</v>
      </c>
      <c r="C371" s="172"/>
      <c r="D371" s="172"/>
      <c r="E371" s="173" cm="1">
        <f t="array" ref="E371">COUNTIF(Input!C$3:C$6,D371)+COUNTIF(Input!F$3:F$6,D371)+COUNTIF(Input!I$3:I$6,D371)+COUNTIF(Input!L$3:L$6,D371)+COUNTIF(Input!O$3:O$6,D371)+COUNTIF(Input!R$3:R$6,D371)+COUNTIF(Input!C$15:C$16,D371)+COUNTIF(Input!F$15:F$17,D371)+COUNTIF(Input!I$15:I$17,D371)+COUNTIF(Input!L$15:L$17,D371)+COUNTIF(Input!O$15:O$17,D371)+COUNTIF(Input!R$15:R$17,D371)</f>
        <v>0</v>
      </c>
    </row>
    <row r="372" spans="1:5" ht="14.25" customHeight="1">
      <c r="A372" s="173">
        <v>371</v>
      </c>
      <c r="B372" s="173" cm="1">
        <f t="array" ref="B372">COUNTIF(Input!B$3:B$10,A372)+COUNTIF(Input!E$3:E$10,A372)+COUNTIF(Input!H$3:H$10,A372)+COUNTIF(Input!K$3:K$10,A372)+COUNTIF(Input!N$3:N$10,A372)+COUNTIF(Input!Q$3:Q$10,A372)+COUNTIF(Input!B$15:B$20,A372)+COUNTIF(Input!E$15:E$20,A372)+COUNTIF(Input!H$15:H$20,A372)+COUNTIF(Input!K$15:K$20,A372)+COUNTIF(Input!N$15:N$20,A372)+COUNTIF(Input!Q$15:Q$20,A372)</f>
        <v>0</v>
      </c>
      <c r="C372" s="172"/>
      <c r="D372" s="172"/>
      <c r="E372" s="173" cm="1">
        <f t="array" ref="E372">COUNTIF(Input!C$3:C$6,D372)+COUNTIF(Input!F$3:F$6,D372)+COUNTIF(Input!I$3:I$6,D372)+COUNTIF(Input!L$3:L$6,D372)+COUNTIF(Input!O$3:O$6,D372)+COUNTIF(Input!R$3:R$6,D372)+COUNTIF(Input!C$15:C$16,D372)+COUNTIF(Input!F$15:F$17,D372)+COUNTIF(Input!I$15:I$17,D372)+COUNTIF(Input!L$15:L$17,D372)+COUNTIF(Input!O$15:O$17,D372)+COUNTIF(Input!R$15:R$17,D372)</f>
        <v>0</v>
      </c>
    </row>
    <row r="373" spans="1:5" ht="14.25" customHeight="1">
      <c r="A373" s="173">
        <v>372</v>
      </c>
      <c r="B373" s="173" cm="1">
        <f t="array" ref="B373">COUNTIF(Input!B$3:B$10,A373)+COUNTIF(Input!E$3:E$10,A373)+COUNTIF(Input!H$3:H$10,A373)+COUNTIF(Input!K$3:K$10,A373)+COUNTIF(Input!N$3:N$10,A373)+COUNTIF(Input!Q$3:Q$10,A373)+COUNTIF(Input!B$15:B$20,A373)+COUNTIF(Input!E$15:E$20,A373)+COUNTIF(Input!H$15:H$20,A373)+COUNTIF(Input!K$15:K$20,A373)+COUNTIF(Input!N$15:N$20,A373)+COUNTIF(Input!Q$15:Q$20,A373)</f>
        <v>0</v>
      </c>
      <c r="C373" s="172"/>
      <c r="D373" s="172"/>
      <c r="E373" s="173" cm="1">
        <f t="array" ref="E373">COUNTIF(Input!C$3:C$6,D373)+COUNTIF(Input!F$3:F$6,D373)+COUNTIF(Input!I$3:I$6,D373)+COUNTIF(Input!L$3:L$6,D373)+COUNTIF(Input!O$3:O$6,D373)+COUNTIF(Input!R$3:R$6,D373)+COUNTIF(Input!C$15:C$16,D373)+COUNTIF(Input!F$15:F$17,D373)+COUNTIF(Input!I$15:I$17,D373)+COUNTIF(Input!L$15:L$17,D373)+COUNTIF(Input!O$15:O$17,D373)+COUNTIF(Input!R$15:R$17,D373)</f>
        <v>0</v>
      </c>
    </row>
    <row r="374" spans="1:5" ht="14.25" customHeight="1">
      <c r="A374" s="173">
        <v>373</v>
      </c>
      <c r="B374" s="173" cm="1">
        <f t="array" ref="B374">COUNTIF(Input!B$3:B$10,A374)+COUNTIF(Input!E$3:E$10,A374)+COUNTIF(Input!H$3:H$10,A374)+COUNTIF(Input!K$3:K$10,A374)+COUNTIF(Input!N$3:N$10,A374)+COUNTIF(Input!Q$3:Q$10,A374)+COUNTIF(Input!B$15:B$20,A374)+COUNTIF(Input!E$15:E$20,A374)+COUNTIF(Input!H$15:H$20,A374)+COUNTIF(Input!K$15:K$20,A374)+COUNTIF(Input!N$15:N$20,A374)+COUNTIF(Input!Q$15:Q$20,A374)</f>
        <v>0</v>
      </c>
      <c r="C374" s="172"/>
      <c r="D374" s="172"/>
      <c r="E374" s="173" cm="1">
        <f t="array" ref="E374">COUNTIF(Input!C$3:C$6,D374)+COUNTIF(Input!F$3:F$6,D374)+COUNTIF(Input!I$3:I$6,D374)+COUNTIF(Input!L$3:L$6,D374)+COUNTIF(Input!O$3:O$6,D374)+COUNTIF(Input!R$3:R$6,D374)+COUNTIF(Input!C$15:C$16,D374)+COUNTIF(Input!F$15:F$17,D374)+COUNTIF(Input!I$15:I$17,D374)+COUNTIF(Input!L$15:L$17,D374)+COUNTIF(Input!O$15:O$17,D374)+COUNTIF(Input!R$15:R$17,D374)</f>
        <v>0</v>
      </c>
    </row>
    <row r="375" spans="1:5" ht="14.25" customHeight="1">
      <c r="A375" s="173">
        <v>374</v>
      </c>
      <c r="B375" s="173" cm="1">
        <f t="array" ref="B375">COUNTIF(Input!B$3:B$10,A375)+COUNTIF(Input!E$3:E$10,A375)+COUNTIF(Input!H$3:H$10,A375)+COUNTIF(Input!K$3:K$10,A375)+COUNTIF(Input!N$3:N$10,A375)+COUNTIF(Input!Q$3:Q$10,A375)+COUNTIF(Input!B$15:B$20,A375)+COUNTIF(Input!E$15:E$20,A375)+COUNTIF(Input!H$15:H$20,A375)+COUNTIF(Input!K$15:K$20,A375)+COUNTIF(Input!N$15:N$20,A375)+COUNTIF(Input!Q$15:Q$20,A375)</f>
        <v>0</v>
      </c>
      <c r="C375" s="172"/>
      <c r="D375" s="172"/>
      <c r="E375" s="173" cm="1">
        <f t="array" ref="E375">COUNTIF(Input!C$3:C$6,D375)+COUNTIF(Input!F$3:F$6,D375)+COUNTIF(Input!I$3:I$6,D375)+COUNTIF(Input!L$3:L$6,D375)+COUNTIF(Input!O$3:O$6,D375)+COUNTIF(Input!R$3:R$6,D375)+COUNTIF(Input!C$15:C$16,D375)+COUNTIF(Input!F$15:F$17,D375)+COUNTIF(Input!I$15:I$17,D375)+COUNTIF(Input!L$15:L$17,D375)+COUNTIF(Input!O$15:O$17,D375)+COUNTIF(Input!R$15:R$17,D375)</f>
        <v>0</v>
      </c>
    </row>
    <row r="376" spans="1:5" ht="14.25" customHeight="1">
      <c r="A376" s="173">
        <v>375</v>
      </c>
      <c r="B376" s="173" cm="1">
        <f t="array" ref="B376">COUNTIF(Input!B$3:B$10,A376)+COUNTIF(Input!E$3:E$10,A376)+COUNTIF(Input!H$3:H$10,A376)+COUNTIF(Input!K$3:K$10,A376)+COUNTIF(Input!N$3:N$10,A376)+COUNTIF(Input!Q$3:Q$10,A376)+COUNTIF(Input!B$15:B$20,A376)+COUNTIF(Input!E$15:E$20,A376)+COUNTIF(Input!H$15:H$20,A376)+COUNTIF(Input!K$15:K$20,A376)+COUNTIF(Input!N$15:N$20,A376)+COUNTIF(Input!Q$15:Q$20,A376)</f>
        <v>0</v>
      </c>
      <c r="C376" s="172"/>
      <c r="D376" s="172"/>
      <c r="E376" s="173" cm="1">
        <f t="array" ref="E376">COUNTIF(Input!C$3:C$6,D376)+COUNTIF(Input!F$3:F$6,D376)+COUNTIF(Input!I$3:I$6,D376)+COUNTIF(Input!L$3:L$6,D376)+COUNTIF(Input!O$3:O$6,D376)+COUNTIF(Input!R$3:R$6,D376)+COUNTIF(Input!C$15:C$16,D376)+COUNTIF(Input!F$15:F$17,D376)+COUNTIF(Input!I$15:I$17,D376)+COUNTIF(Input!L$15:L$17,D376)+COUNTIF(Input!O$15:O$17,D376)+COUNTIF(Input!R$15:R$17,D376)</f>
        <v>0</v>
      </c>
    </row>
    <row r="377" spans="1:5" ht="14.25" customHeight="1">
      <c r="A377" s="173">
        <v>376</v>
      </c>
      <c r="B377" s="173" cm="1">
        <f t="array" ref="B377">COUNTIF(Input!B$3:B$10,A377)+COUNTIF(Input!E$3:E$10,A377)+COUNTIF(Input!H$3:H$10,A377)+COUNTIF(Input!K$3:K$10,A377)+COUNTIF(Input!N$3:N$10,A377)+COUNTIF(Input!Q$3:Q$10,A377)+COUNTIF(Input!B$15:B$20,A377)+COUNTIF(Input!E$15:E$20,A377)+COUNTIF(Input!H$15:H$20,A377)+COUNTIF(Input!K$15:K$20,A377)+COUNTIF(Input!N$15:N$20,A377)+COUNTIF(Input!Q$15:Q$20,A377)</f>
        <v>0</v>
      </c>
      <c r="C377" s="172"/>
      <c r="D377" s="172"/>
      <c r="E377" s="173" cm="1">
        <f t="array" ref="E377">COUNTIF(Input!C$3:C$6,D377)+COUNTIF(Input!F$3:F$6,D377)+COUNTIF(Input!I$3:I$6,D377)+COUNTIF(Input!L$3:L$6,D377)+COUNTIF(Input!O$3:O$6,D377)+COUNTIF(Input!R$3:R$6,D377)+COUNTIF(Input!C$15:C$16,D377)+COUNTIF(Input!F$15:F$17,D377)+COUNTIF(Input!I$15:I$17,D377)+COUNTIF(Input!L$15:L$17,D377)+COUNTIF(Input!O$15:O$17,D377)+COUNTIF(Input!R$15:R$17,D377)</f>
        <v>0</v>
      </c>
    </row>
    <row r="378" spans="1:5" ht="14.25" customHeight="1">
      <c r="A378" s="173">
        <v>377</v>
      </c>
      <c r="B378" s="173" cm="1">
        <f t="array" ref="B378">COUNTIF(Input!B$3:B$10,A378)+COUNTIF(Input!E$3:E$10,A378)+COUNTIF(Input!H$3:H$10,A378)+COUNTIF(Input!K$3:K$10,A378)+COUNTIF(Input!N$3:N$10,A378)+COUNTIF(Input!Q$3:Q$10,A378)+COUNTIF(Input!B$15:B$20,A378)+COUNTIF(Input!E$15:E$20,A378)+COUNTIF(Input!H$15:H$20,A378)+COUNTIF(Input!K$15:K$20,A378)+COUNTIF(Input!N$15:N$20,A378)+COUNTIF(Input!Q$15:Q$20,A378)</f>
        <v>0</v>
      </c>
      <c r="C378" s="172"/>
      <c r="D378" s="172"/>
      <c r="E378" s="173" cm="1">
        <f t="array" ref="E378">COUNTIF(Input!C$3:C$6,D378)+COUNTIF(Input!F$3:F$6,D378)+COUNTIF(Input!I$3:I$6,D378)+COUNTIF(Input!L$3:L$6,D378)+COUNTIF(Input!O$3:O$6,D378)+COUNTIF(Input!R$3:R$6,D378)+COUNTIF(Input!C$15:C$16,D378)+COUNTIF(Input!F$15:F$17,D378)+COUNTIF(Input!I$15:I$17,D378)+COUNTIF(Input!L$15:L$17,D378)+COUNTIF(Input!O$15:O$17,D378)+COUNTIF(Input!R$15:R$17,D378)</f>
        <v>0</v>
      </c>
    </row>
    <row r="379" spans="1:5" ht="14.25" customHeight="1">
      <c r="A379" s="173">
        <v>378</v>
      </c>
      <c r="B379" s="173" cm="1">
        <f t="array" ref="B379">COUNTIF(Input!B$3:B$10,A379)+COUNTIF(Input!E$3:E$10,A379)+COUNTIF(Input!H$3:H$10,A379)+COUNTIF(Input!K$3:K$10,A379)+COUNTIF(Input!N$3:N$10,A379)+COUNTIF(Input!Q$3:Q$10,A379)+COUNTIF(Input!B$15:B$20,A379)+COUNTIF(Input!E$15:E$20,A379)+COUNTIF(Input!H$15:H$20,A379)+COUNTIF(Input!K$15:K$20,A379)+COUNTIF(Input!N$15:N$20,A379)+COUNTIF(Input!Q$15:Q$20,A379)</f>
        <v>0</v>
      </c>
      <c r="C379" s="172"/>
      <c r="D379" s="172"/>
      <c r="E379" s="173" cm="1">
        <f t="array" ref="E379">COUNTIF(Input!C$3:C$6,D379)+COUNTIF(Input!F$3:F$6,D379)+COUNTIF(Input!I$3:I$6,D379)+COUNTIF(Input!L$3:L$6,D379)+COUNTIF(Input!O$3:O$6,D379)+COUNTIF(Input!R$3:R$6,D379)+COUNTIF(Input!C$15:C$16,D379)+COUNTIF(Input!F$15:F$17,D379)+COUNTIF(Input!I$15:I$17,D379)+COUNTIF(Input!L$15:L$17,D379)+COUNTIF(Input!O$15:O$17,D379)+COUNTIF(Input!R$15:R$17,D379)</f>
        <v>0</v>
      </c>
    </row>
    <row r="380" spans="1:5" ht="14.25" customHeight="1">
      <c r="A380" s="173">
        <v>379</v>
      </c>
      <c r="B380" s="173" cm="1">
        <f t="array" ref="B380">COUNTIF(Input!B$3:B$10,A380)+COUNTIF(Input!E$3:E$10,A380)+COUNTIF(Input!H$3:H$10,A380)+COUNTIF(Input!K$3:K$10,A380)+COUNTIF(Input!N$3:N$10,A380)+COUNTIF(Input!Q$3:Q$10,A380)+COUNTIF(Input!B$15:B$20,A380)+COUNTIF(Input!E$15:E$20,A380)+COUNTIF(Input!H$15:H$20,A380)+COUNTIF(Input!K$15:K$20,A380)+COUNTIF(Input!N$15:N$20,A380)+COUNTIF(Input!Q$15:Q$20,A380)</f>
        <v>0</v>
      </c>
      <c r="C380" s="172"/>
      <c r="D380" s="172"/>
      <c r="E380" s="173" cm="1">
        <f t="array" ref="E380">COUNTIF(Input!C$3:C$6,D380)+COUNTIF(Input!F$3:F$6,D380)+COUNTIF(Input!I$3:I$6,D380)+COUNTIF(Input!L$3:L$6,D380)+COUNTIF(Input!O$3:O$6,D380)+COUNTIF(Input!R$3:R$6,D380)+COUNTIF(Input!C$15:C$16,D380)+COUNTIF(Input!F$15:F$17,D380)+COUNTIF(Input!I$15:I$17,D380)+COUNTIF(Input!L$15:L$17,D380)+COUNTIF(Input!O$15:O$17,D380)+COUNTIF(Input!R$15:R$17,D380)</f>
        <v>0</v>
      </c>
    </row>
    <row r="381" spans="1:5" ht="14.25" customHeight="1">
      <c r="A381" s="173">
        <v>380</v>
      </c>
      <c r="B381" s="173" cm="1">
        <f t="array" ref="B381">COUNTIF(Input!B$3:B$10,A381)+COUNTIF(Input!E$3:E$10,A381)+COUNTIF(Input!H$3:H$10,A381)+COUNTIF(Input!K$3:K$10,A381)+COUNTIF(Input!N$3:N$10,A381)+COUNTIF(Input!Q$3:Q$10,A381)+COUNTIF(Input!B$15:B$20,A381)+COUNTIF(Input!E$15:E$20,A381)+COUNTIF(Input!H$15:H$20,A381)+COUNTIF(Input!K$15:K$20,A381)+COUNTIF(Input!N$15:N$20,A381)+COUNTIF(Input!Q$15:Q$20,A381)</f>
        <v>0</v>
      </c>
      <c r="C381" s="172"/>
      <c r="D381" s="172"/>
      <c r="E381" s="173" cm="1">
        <f t="array" ref="E381">COUNTIF(Input!C$3:C$6,D381)+COUNTIF(Input!F$3:F$6,D381)+COUNTIF(Input!I$3:I$6,D381)+COUNTIF(Input!L$3:L$6,D381)+COUNTIF(Input!O$3:O$6,D381)+COUNTIF(Input!R$3:R$6,D381)+COUNTIF(Input!C$15:C$16,D381)+COUNTIF(Input!F$15:F$17,D381)+COUNTIF(Input!I$15:I$17,D381)+COUNTIF(Input!L$15:L$17,D381)+COUNTIF(Input!O$15:O$17,D381)+COUNTIF(Input!R$15:R$17,D381)</f>
        <v>0</v>
      </c>
    </row>
    <row r="382" spans="1:5" ht="14.25" customHeight="1">
      <c r="A382" s="173">
        <v>381</v>
      </c>
      <c r="B382" s="173" cm="1">
        <f t="array" ref="B382">COUNTIF(Input!B$3:B$10,A382)+COUNTIF(Input!E$3:E$10,A382)+COUNTIF(Input!H$3:H$10,A382)+COUNTIF(Input!K$3:K$10,A382)+COUNTIF(Input!N$3:N$10,A382)+COUNTIF(Input!Q$3:Q$10,A382)+COUNTIF(Input!B$15:B$20,A382)+COUNTIF(Input!E$15:E$20,A382)+COUNTIF(Input!H$15:H$20,A382)+COUNTIF(Input!K$15:K$20,A382)+COUNTIF(Input!N$15:N$20,A382)+COUNTIF(Input!Q$15:Q$20,A382)</f>
        <v>0</v>
      </c>
      <c r="C382" s="172"/>
      <c r="D382" s="172"/>
      <c r="E382" s="173" cm="1">
        <f t="array" ref="E382">COUNTIF(Input!C$3:C$6,D382)+COUNTIF(Input!F$3:F$6,D382)+COUNTIF(Input!I$3:I$6,D382)+COUNTIF(Input!L$3:L$6,D382)+COUNTIF(Input!O$3:O$6,D382)+COUNTIF(Input!R$3:R$6,D382)+COUNTIF(Input!C$15:C$16,D382)+COUNTIF(Input!F$15:F$17,D382)+COUNTIF(Input!I$15:I$17,D382)+COUNTIF(Input!L$15:L$17,D382)+COUNTIF(Input!O$15:O$17,D382)+COUNTIF(Input!R$15:R$17,D382)</f>
        <v>0</v>
      </c>
    </row>
    <row r="383" spans="1:5" ht="14.25" customHeight="1">
      <c r="A383" s="173">
        <v>382</v>
      </c>
      <c r="B383" s="173" cm="1">
        <f t="array" ref="B383">COUNTIF(Input!B$3:B$10,A383)+COUNTIF(Input!E$3:E$10,A383)+COUNTIF(Input!H$3:H$10,A383)+COUNTIF(Input!K$3:K$10,A383)+COUNTIF(Input!N$3:N$10,A383)+COUNTIF(Input!Q$3:Q$10,A383)+COUNTIF(Input!B$15:B$20,A383)+COUNTIF(Input!E$15:E$20,A383)+COUNTIF(Input!H$15:H$20,A383)+COUNTIF(Input!K$15:K$20,A383)+COUNTIF(Input!N$15:N$20,A383)+COUNTIF(Input!Q$15:Q$20,A383)</f>
        <v>0</v>
      </c>
      <c r="C383" s="172"/>
      <c r="D383" s="172"/>
      <c r="E383" s="173" cm="1">
        <f t="array" ref="E383">COUNTIF(Input!C$3:C$6,D383)+COUNTIF(Input!F$3:F$6,D383)+COUNTIF(Input!I$3:I$6,D383)+COUNTIF(Input!L$3:L$6,D383)+COUNTIF(Input!O$3:O$6,D383)+COUNTIF(Input!R$3:R$6,D383)+COUNTIF(Input!C$15:C$16,D383)+COUNTIF(Input!F$15:F$17,D383)+COUNTIF(Input!I$15:I$17,D383)+COUNTIF(Input!L$15:L$17,D383)+COUNTIF(Input!O$15:O$17,D383)+COUNTIF(Input!R$15:R$17,D383)</f>
        <v>0</v>
      </c>
    </row>
    <row r="384" spans="1:5" ht="14.25" customHeight="1">
      <c r="A384" s="173">
        <v>383</v>
      </c>
      <c r="B384" s="173" cm="1">
        <f t="array" ref="B384">COUNTIF(Input!B$3:B$10,A384)+COUNTIF(Input!E$3:E$10,A384)+COUNTIF(Input!H$3:H$10,A384)+COUNTIF(Input!K$3:K$10,A384)+COUNTIF(Input!N$3:N$10,A384)+COUNTIF(Input!Q$3:Q$10,A384)+COUNTIF(Input!B$15:B$20,A384)+COUNTIF(Input!E$15:E$20,A384)+COUNTIF(Input!H$15:H$20,A384)+COUNTIF(Input!K$15:K$20,A384)+COUNTIF(Input!N$15:N$20,A384)+COUNTIF(Input!Q$15:Q$20,A384)</f>
        <v>0</v>
      </c>
      <c r="C384" s="172"/>
      <c r="D384" s="172"/>
      <c r="E384" s="173" cm="1">
        <f t="array" ref="E384">COUNTIF(Input!C$3:C$6,D384)+COUNTIF(Input!F$3:F$6,D384)+COUNTIF(Input!I$3:I$6,D384)+COUNTIF(Input!L$3:L$6,D384)+COUNTIF(Input!O$3:O$6,D384)+COUNTIF(Input!R$3:R$6,D384)+COUNTIF(Input!C$15:C$16,D384)+COUNTIF(Input!F$15:F$17,D384)+COUNTIF(Input!I$15:I$17,D384)+COUNTIF(Input!L$15:L$17,D384)+COUNTIF(Input!O$15:O$17,D384)+COUNTIF(Input!R$15:R$17,D384)</f>
        <v>0</v>
      </c>
    </row>
    <row r="385" spans="1:5" ht="14.25" customHeight="1">
      <c r="A385" s="173">
        <v>384</v>
      </c>
      <c r="B385" s="173" cm="1">
        <f t="array" ref="B385">COUNTIF(Input!B$3:B$10,A385)+COUNTIF(Input!E$3:E$10,A385)+COUNTIF(Input!H$3:H$10,A385)+COUNTIF(Input!K$3:K$10,A385)+COUNTIF(Input!N$3:N$10,A385)+COUNTIF(Input!Q$3:Q$10,A385)+COUNTIF(Input!B$15:B$20,A385)+COUNTIF(Input!E$15:E$20,A385)+COUNTIF(Input!H$15:H$20,A385)+COUNTIF(Input!K$15:K$20,A385)+COUNTIF(Input!N$15:N$20,A385)+COUNTIF(Input!Q$15:Q$20,A385)</f>
        <v>0</v>
      </c>
      <c r="C385" s="172"/>
      <c r="D385" s="172"/>
      <c r="E385" s="173" cm="1">
        <f t="array" ref="E385">COUNTIF(Input!C$3:C$6,D385)+COUNTIF(Input!F$3:F$6,D385)+COUNTIF(Input!I$3:I$6,D385)+COUNTIF(Input!L$3:L$6,D385)+COUNTIF(Input!O$3:O$6,D385)+COUNTIF(Input!R$3:R$6,D385)+COUNTIF(Input!C$15:C$16,D385)+COUNTIF(Input!F$15:F$17,D385)+COUNTIF(Input!I$15:I$17,D385)+COUNTIF(Input!L$15:L$17,D385)+COUNTIF(Input!O$15:O$17,D385)+COUNTIF(Input!R$15:R$17,D385)</f>
        <v>0</v>
      </c>
    </row>
    <row r="386" spans="1:5" ht="14.25" customHeight="1">
      <c r="A386" s="173">
        <v>385</v>
      </c>
      <c r="B386" s="173" cm="1">
        <f t="array" ref="B386">COUNTIF(Input!B$3:B$10,A386)+COUNTIF(Input!E$3:E$10,A386)+COUNTIF(Input!H$3:H$10,A386)+COUNTIF(Input!K$3:K$10,A386)+COUNTIF(Input!N$3:N$10,A386)+COUNTIF(Input!Q$3:Q$10,A386)+COUNTIF(Input!B$15:B$20,A386)+COUNTIF(Input!E$15:E$20,A386)+COUNTIF(Input!H$15:H$20,A386)+COUNTIF(Input!K$15:K$20,A386)+COUNTIF(Input!N$15:N$20,A386)+COUNTIF(Input!Q$15:Q$20,A386)</f>
        <v>0</v>
      </c>
      <c r="C386" s="172"/>
      <c r="D386" s="172"/>
      <c r="E386" s="173" cm="1">
        <f t="array" ref="E386">COUNTIF(Input!C$3:C$6,D386)+COUNTIF(Input!F$3:F$6,D386)+COUNTIF(Input!I$3:I$6,D386)+COUNTIF(Input!L$3:L$6,D386)+COUNTIF(Input!O$3:O$6,D386)+COUNTIF(Input!R$3:R$6,D386)+COUNTIF(Input!C$15:C$16,D386)+COUNTIF(Input!F$15:F$17,D386)+COUNTIF(Input!I$15:I$17,D386)+COUNTIF(Input!L$15:L$17,D386)+COUNTIF(Input!O$15:O$17,D386)+COUNTIF(Input!R$15:R$17,D386)</f>
        <v>0</v>
      </c>
    </row>
    <row r="387" spans="1:5" ht="14.25" customHeight="1">
      <c r="A387" s="173">
        <v>386</v>
      </c>
      <c r="B387" s="173" cm="1">
        <f t="array" ref="B387">COUNTIF(Input!B$3:B$10,A387)+COUNTIF(Input!E$3:E$10,A387)+COUNTIF(Input!H$3:H$10,A387)+COUNTIF(Input!K$3:K$10,A387)+COUNTIF(Input!N$3:N$10,A387)+COUNTIF(Input!Q$3:Q$10,A387)+COUNTIF(Input!B$15:B$20,A387)+COUNTIF(Input!E$15:E$20,A387)+COUNTIF(Input!H$15:H$20,A387)+COUNTIF(Input!K$15:K$20,A387)+COUNTIF(Input!N$15:N$20,A387)+COUNTIF(Input!Q$15:Q$20,A387)</f>
        <v>0</v>
      </c>
      <c r="C387" s="172"/>
      <c r="D387" s="172"/>
      <c r="E387" s="173" cm="1">
        <f t="array" ref="E387">COUNTIF(Input!C$3:C$6,D387)+COUNTIF(Input!F$3:F$6,D387)+COUNTIF(Input!I$3:I$6,D387)+COUNTIF(Input!L$3:L$6,D387)+COUNTIF(Input!O$3:O$6,D387)+COUNTIF(Input!R$3:R$6,D387)+COUNTIF(Input!C$15:C$16,D387)+COUNTIF(Input!F$15:F$17,D387)+COUNTIF(Input!I$15:I$17,D387)+COUNTIF(Input!L$15:L$17,D387)+COUNTIF(Input!O$15:O$17,D387)+COUNTIF(Input!R$15:R$17,D387)</f>
        <v>0</v>
      </c>
    </row>
    <row r="388" spans="1:5" ht="14.25" customHeight="1">
      <c r="A388" s="173">
        <v>387</v>
      </c>
      <c r="B388" s="173" cm="1">
        <f t="array" ref="B388">COUNTIF(Input!B$3:B$10,A388)+COUNTIF(Input!E$3:E$10,A388)+COUNTIF(Input!H$3:H$10,A388)+COUNTIF(Input!K$3:K$10,A388)+COUNTIF(Input!N$3:N$10,A388)+COUNTIF(Input!Q$3:Q$10,A388)+COUNTIF(Input!B$15:B$20,A388)+COUNTIF(Input!E$15:E$20,A388)+COUNTIF(Input!H$15:H$20,A388)+COUNTIF(Input!K$15:K$20,A388)+COUNTIF(Input!N$15:N$20,A388)+COUNTIF(Input!Q$15:Q$20,A388)</f>
        <v>0</v>
      </c>
      <c r="C388" s="172"/>
      <c r="D388" s="172"/>
      <c r="E388" s="173" cm="1">
        <f t="array" ref="E388">COUNTIF(Input!C$3:C$6,D388)+COUNTIF(Input!F$3:F$6,D388)+COUNTIF(Input!I$3:I$6,D388)+COUNTIF(Input!L$3:L$6,D388)+COUNTIF(Input!O$3:O$6,D388)+COUNTIF(Input!R$3:R$6,D388)+COUNTIF(Input!C$15:C$16,D388)+COUNTIF(Input!F$15:F$17,D388)+COUNTIF(Input!I$15:I$17,D388)+COUNTIF(Input!L$15:L$17,D388)+COUNTIF(Input!O$15:O$17,D388)+COUNTIF(Input!R$15:R$17,D388)</f>
        <v>0</v>
      </c>
    </row>
    <row r="389" spans="1:5" ht="14.25" customHeight="1">
      <c r="A389" s="173">
        <v>388</v>
      </c>
      <c r="B389" s="173" cm="1">
        <f t="array" ref="B389">COUNTIF(Input!B$3:B$10,A389)+COUNTIF(Input!E$3:E$10,A389)+COUNTIF(Input!H$3:H$10,A389)+COUNTIF(Input!K$3:K$10,A389)+COUNTIF(Input!N$3:N$10,A389)+COUNTIF(Input!Q$3:Q$10,A389)+COUNTIF(Input!B$15:B$20,A389)+COUNTIF(Input!E$15:E$20,A389)+COUNTIF(Input!H$15:H$20,A389)+COUNTIF(Input!K$15:K$20,A389)+COUNTIF(Input!N$15:N$20,A389)+COUNTIF(Input!Q$15:Q$20,A389)</f>
        <v>0</v>
      </c>
      <c r="C389" s="172"/>
      <c r="D389" s="172"/>
      <c r="E389" s="173" cm="1">
        <f t="array" ref="E389">COUNTIF(Input!C$3:C$6,D389)+COUNTIF(Input!F$3:F$6,D389)+COUNTIF(Input!I$3:I$6,D389)+COUNTIF(Input!L$3:L$6,D389)+COUNTIF(Input!O$3:O$6,D389)+COUNTIF(Input!R$3:R$6,D389)+COUNTIF(Input!C$15:C$16,D389)+COUNTIF(Input!F$15:F$17,D389)+COUNTIF(Input!I$15:I$17,D389)+COUNTIF(Input!L$15:L$17,D389)+COUNTIF(Input!O$15:O$17,D389)+COUNTIF(Input!R$15:R$17,D389)</f>
        <v>0</v>
      </c>
    </row>
    <row r="390" spans="1:5" ht="14.25" customHeight="1">
      <c r="A390" s="173">
        <v>389</v>
      </c>
      <c r="B390" s="173" cm="1">
        <f t="array" ref="B390">COUNTIF(Input!B$3:B$10,A390)+COUNTIF(Input!E$3:E$10,A390)+COUNTIF(Input!H$3:H$10,A390)+COUNTIF(Input!K$3:K$10,A390)+COUNTIF(Input!N$3:N$10,A390)+COUNTIF(Input!Q$3:Q$10,A390)+COUNTIF(Input!B$15:B$20,A390)+COUNTIF(Input!E$15:E$20,A390)+COUNTIF(Input!H$15:H$20,A390)+COUNTIF(Input!K$15:K$20,A390)+COUNTIF(Input!N$15:N$20,A390)+COUNTIF(Input!Q$15:Q$20,A390)</f>
        <v>0</v>
      </c>
      <c r="C390" s="172"/>
      <c r="D390" s="172"/>
      <c r="E390" s="173" cm="1">
        <f t="array" ref="E390">COUNTIF(Input!C$3:C$6,D390)+COUNTIF(Input!F$3:F$6,D390)+COUNTIF(Input!I$3:I$6,D390)+COUNTIF(Input!L$3:L$6,D390)+COUNTIF(Input!O$3:O$6,D390)+COUNTIF(Input!R$3:R$6,D390)+COUNTIF(Input!C$15:C$16,D390)+COUNTIF(Input!F$15:F$17,D390)+COUNTIF(Input!I$15:I$17,D390)+COUNTIF(Input!L$15:L$17,D390)+COUNTIF(Input!O$15:O$17,D390)+COUNTIF(Input!R$15:R$17,D390)</f>
        <v>0</v>
      </c>
    </row>
    <row r="391" spans="1:5" ht="14.25" customHeight="1">
      <c r="A391" s="173">
        <v>390</v>
      </c>
      <c r="B391" s="173" cm="1">
        <f t="array" ref="B391">COUNTIF(Input!B$3:B$10,A391)+COUNTIF(Input!E$3:E$10,A391)+COUNTIF(Input!H$3:H$10,A391)+COUNTIF(Input!K$3:K$10,A391)+COUNTIF(Input!N$3:N$10,A391)+COUNTIF(Input!Q$3:Q$10,A391)+COUNTIF(Input!B$15:B$20,A391)+COUNTIF(Input!E$15:E$20,A391)+COUNTIF(Input!H$15:H$20,A391)+COUNTIF(Input!K$15:K$20,A391)+COUNTIF(Input!N$15:N$20,A391)+COUNTIF(Input!Q$15:Q$20,A391)</f>
        <v>0</v>
      </c>
      <c r="C391" s="172"/>
      <c r="D391" s="172"/>
      <c r="E391" s="173" cm="1">
        <f t="array" ref="E391">COUNTIF(Input!C$3:C$6,D391)+COUNTIF(Input!F$3:F$6,D391)+COUNTIF(Input!I$3:I$6,D391)+COUNTIF(Input!L$3:L$6,D391)+COUNTIF(Input!O$3:O$6,D391)+COUNTIF(Input!R$3:R$6,D391)+COUNTIF(Input!C$15:C$16,D391)+COUNTIF(Input!F$15:F$17,D391)+COUNTIF(Input!I$15:I$17,D391)+COUNTIF(Input!L$15:L$17,D391)+COUNTIF(Input!O$15:O$17,D391)+COUNTIF(Input!R$15:R$17,D391)</f>
        <v>0</v>
      </c>
    </row>
    <row r="392" spans="1:5" ht="14.25" customHeight="1">
      <c r="A392" s="173">
        <v>391</v>
      </c>
      <c r="B392" s="173" cm="1">
        <f t="array" ref="B392">COUNTIF(Input!B$3:B$10,A392)+COUNTIF(Input!E$3:E$10,A392)+COUNTIF(Input!H$3:H$10,A392)+COUNTIF(Input!K$3:K$10,A392)+COUNTIF(Input!N$3:N$10,A392)+COUNTIF(Input!Q$3:Q$10,A392)+COUNTIF(Input!B$15:B$20,A392)+COUNTIF(Input!E$15:E$20,A392)+COUNTIF(Input!H$15:H$20,A392)+COUNTIF(Input!K$15:K$20,A392)+COUNTIF(Input!N$15:N$20,A392)+COUNTIF(Input!Q$15:Q$20,A392)</f>
        <v>0</v>
      </c>
      <c r="C392" s="172"/>
      <c r="D392" s="172"/>
      <c r="E392" s="173" cm="1">
        <f t="array" ref="E392">COUNTIF(Input!C$3:C$6,D392)+COUNTIF(Input!F$3:F$6,D392)+COUNTIF(Input!I$3:I$6,D392)+COUNTIF(Input!L$3:L$6,D392)+COUNTIF(Input!O$3:O$6,D392)+COUNTIF(Input!R$3:R$6,D392)+COUNTIF(Input!C$15:C$16,D392)+COUNTIF(Input!F$15:F$17,D392)+COUNTIF(Input!I$15:I$17,D392)+COUNTIF(Input!L$15:L$17,D392)+COUNTIF(Input!O$15:O$17,D392)+COUNTIF(Input!R$15:R$17,D392)</f>
        <v>0</v>
      </c>
    </row>
    <row r="393" spans="1:5" ht="14.25" customHeight="1">
      <c r="A393" s="173">
        <v>392</v>
      </c>
      <c r="B393" s="173" cm="1">
        <f t="array" ref="B393">COUNTIF(Input!B$3:B$10,A393)+COUNTIF(Input!E$3:E$10,A393)+COUNTIF(Input!H$3:H$10,A393)+COUNTIF(Input!K$3:K$10,A393)+COUNTIF(Input!N$3:N$10,A393)+COUNTIF(Input!Q$3:Q$10,A393)+COUNTIF(Input!B$15:B$20,A393)+COUNTIF(Input!E$15:E$20,A393)+COUNTIF(Input!H$15:H$20,A393)+COUNTIF(Input!K$15:K$20,A393)+COUNTIF(Input!N$15:N$20,A393)+COUNTIF(Input!Q$15:Q$20,A393)</f>
        <v>0</v>
      </c>
      <c r="C393" s="172"/>
      <c r="D393" s="172"/>
      <c r="E393" s="173" cm="1">
        <f t="array" ref="E393">COUNTIF(Input!C$3:C$6,D393)+COUNTIF(Input!F$3:F$6,D393)+COUNTIF(Input!I$3:I$6,D393)+COUNTIF(Input!L$3:L$6,D393)+COUNTIF(Input!O$3:O$6,D393)+COUNTIF(Input!R$3:R$6,D393)+COUNTIF(Input!C$15:C$16,D393)+COUNTIF(Input!F$15:F$17,D393)+COUNTIF(Input!I$15:I$17,D393)+COUNTIF(Input!L$15:L$17,D393)+COUNTIF(Input!O$15:O$17,D393)+COUNTIF(Input!R$15:R$17,D393)</f>
        <v>0</v>
      </c>
    </row>
    <row r="394" spans="1:5" ht="14.25" customHeight="1">
      <c r="A394" s="173">
        <v>393</v>
      </c>
      <c r="B394" s="173" cm="1">
        <f t="array" ref="B394">COUNTIF(Input!B$3:B$10,A394)+COUNTIF(Input!E$3:E$10,A394)+COUNTIF(Input!H$3:H$10,A394)+COUNTIF(Input!K$3:K$10,A394)+COUNTIF(Input!N$3:N$10,A394)+COUNTIF(Input!Q$3:Q$10,A394)+COUNTIF(Input!B$15:B$20,A394)+COUNTIF(Input!E$15:E$20,A394)+COUNTIF(Input!H$15:H$20,A394)+COUNTIF(Input!K$15:K$20,A394)+COUNTIF(Input!N$15:N$20,A394)+COUNTIF(Input!Q$15:Q$20,A394)</f>
        <v>0</v>
      </c>
      <c r="C394" s="172"/>
      <c r="D394" s="172"/>
      <c r="E394" s="173" cm="1">
        <f t="array" ref="E394">COUNTIF(Input!C$3:C$6,D394)+COUNTIF(Input!F$3:F$6,D394)+COUNTIF(Input!I$3:I$6,D394)+COUNTIF(Input!L$3:L$6,D394)+COUNTIF(Input!O$3:O$6,D394)+COUNTIF(Input!R$3:R$6,D394)+COUNTIF(Input!C$15:C$16,D394)+COUNTIF(Input!F$15:F$17,D394)+COUNTIF(Input!I$15:I$17,D394)+COUNTIF(Input!L$15:L$17,D394)+COUNTIF(Input!O$15:O$17,D394)+COUNTIF(Input!R$15:R$17,D394)</f>
        <v>0</v>
      </c>
    </row>
    <row r="395" spans="1:5" ht="14.25" customHeight="1">
      <c r="A395" s="173">
        <v>394</v>
      </c>
      <c r="B395" s="173" cm="1">
        <f t="array" ref="B395">COUNTIF(Input!B$3:B$10,A395)+COUNTIF(Input!E$3:E$10,A395)+COUNTIF(Input!H$3:H$10,A395)+COUNTIF(Input!K$3:K$10,A395)+COUNTIF(Input!N$3:N$10,A395)+COUNTIF(Input!Q$3:Q$10,A395)+COUNTIF(Input!B$15:B$20,A395)+COUNTIF(Input!E$15:E$20,A395)+COUNTIF(Input!H$15:H$20,A395)+COUNTIF(Input!K$15:K$20,A395)+COUNTIF(Input!N$15:N$20,A395)+COUNTIF(Input!Q$15:Q$20,A395)</f>
        <v>0</v>
      </c>
      <c r="C395" s="172"/>
      <c r="D395" s="172"/>
      <c r="E395" s="173" cm="1">
        <f t="array" ref="E395">COUNTIF(Input!C$3:C$6,D395)+COUNTIF(Input!F$3:F$6,D395)+COUNTIF(Input!I$3:I$6,D395)+COUNTIF(Input!L$3:L$6,D395)+COUNTIF(Input!O$3:O$6,D395)+COUNTIF(Input!R$3:R$6,D395)+COUNTIF(Input!C$15:C$16,D395)+COUNTIF(Input!F$15:F$17,D395)+COUNTIF(Input!I$15:I$17,D395)+COUNTIF(Input!L$15:L$17,D395)+COUNTIF(Input!O$15:O$17,D395)+COUNTIF(Input!R$15:R$17,D395)</f>
        <v>0</v>
      </c>
    </row>
    <row r="396" spans="1:5" ht="14.25" customHeight="1">
      <c r="A396" s="173">
        <v>395</v>
      </c>
      <c r="B396" s="173" cm="1">
        <f t="array" ref="B396">COUNTIF(Input!B$3:B$10,A396)+COUNTIF(Input!E$3:E$10,A396)+COUNTIF(Input!H$3:H$10,A396)+COUNTIF(Input!K$3:K$10,A396)+COUNTIF(Input!N$3:N$10,A396)+COUNTIF(Input!Q$3:Q$10,A396)+COUNTIF(Input!B$15:B$20,A396)+COUNTIF(Input!E$15:E$20,A396)+COUNTIF(Input!H$15:H$20,A396)+COUNTIF(Input!K$15:K$20,A396)+COUNTIF(Input!N$15:N$20,A396)+COUNTIF(Input!Q$15:Q$20,A396)</f>
        <v>0</v>
      </c>
      <c r="C396" s="172"/>
      <c r="D396" s="172"/>
      <c r="E396" s="173" cm="1">
        <f t="array" ref="E396">COUNTIF(Input!C$3:C$6,D396)+COUNTIF(Input!F$3:F$6,D396)+COUNTIF(Input!I$3:I$6,D396)+COUNTIF(Input!L$3:L$6,D396)+COUNTIF(Input!O$3:O$6,D396)+COUNTIF(Input!R$3:R$6,D396)+COUNTIF(Input!C$15:C$16,D396)+COUNTIF(Input!F$15:F$17,D396)+COUNTIF(Input!I$15:I$17,D396)+COUNTIF(Input!L$15:L$17,D396)+COUNTIF(Input!O$15:O$17,D396)+COUNTIF(Input!R$15:R$17,D396)</f>
        <v>0</v>
      </c>
    </row>
    <row r="397" spans="1:5" ht="14.25" customHeight="1">
      <c r="A397" s="173">
        <v>396</v>
      </c>
      <c r="B397" s="173" cm="1">
        <f t="array" ref="B397">COUNTIF(Input!B$3:B$10,A397)+COUNTIF(Input!E$3:E$10,A397)+COUNTIF(Input!H$3:H$10,A397)+COUNTIF(Input!K$3:K$10,A397)+COUNTIF(Input!N$3:N$10,A397)+COUNTIF(Input!Q$3:Q$10,A397)+COUNTIF(Input!B$15:B$20,A397)+COUNTIF(Input!E$15:E$20,A397)+COUNTIF(Input!H$15:H$20,A397)+COUNTIF(Input!K$15:K$20,A397)+COUNTIF(Input!N$15:N$20,A397)+COUNTIF(Input!Q$15:Q$20,A397)</f>
        <v>0</v>
      </c>
      <c r="C397" s="172"/>
      <c r="D397" s="172"/>
      <c r="E397" s="173" cm="1">
        <f t="array" ref="E397">COUNTIF(Input!C$3:C$6,D397)+COUNTIF(Input!F$3:F$6,D397)+COUNTIF(Input!I$3:I$6,D397)+COUNTIF(Input!L$3:L$6,D397)+COUNTIF(Input!O$3:O$6,D397)+COUNTIF(Input!R$3:R$6,D397)+COUNTIF(Input!C$15:C$16,D397)+COUNTIF(Input!F$15:F$17,D397)+COUNTIF(Input!I$15:I$17,D397)+COUNTIF(Input!L$15:L$17,D397)+COUNTIF(Input!O$15:O$17,D397)+COUNTIF(Input!R$15:R$17,D397)</f>
        <v>0</v>
      </c>
    </row>
    <row r="398" spans="1:5" ht="14.25" customHeight="1">
      <c r="A398" s="173">
        <v>397</v>
      </c>
      <c r="B398" s="173" cm="1">
        <f t="array" ref="B398">COUNTIF(Input!B$3:B$10,A398)+COUNTIF(Input!E$3:E$10,A398)+COUNTIF(Input!H$3:H$10,A398)+COUNTIF(Input!K$3:K$10,A398)+COUNTIF(Input!N$3:N$10,A398)+COUNTIF(Input!Q$3:Q$10,A398)+COUNTIF(Input!B$15:B$20,A398)+COUNTIF(Input!E$15:E$20,A398)+COUNTIF(Input!H$15:H$20,A398)+COUNTIF(Input!K$15:K$20,A398)+COUNTIF(Input!N$15:N$20,A398)+COUNTIF(Input!Q$15:Q$20,A398)</f>
        <v>0</v>
      </c>
      <c r="C398" s="172"/>
      <c r="D398" s="172"/>
      <c r="E398" s="173" cm="1">
        <f t="array" ref="E398">COUNTIF(Input!C$3:C$6,D398)+COUNTIF(Input!F$3:F$6,D398)+COUNTIF(Input!I$3:I$6,D398)+COUNTIF(Input!L$3:L$6,D398)+COUNTIF(Input!O$3:O$6,D398)+COUNTIF(Input!R$3:R$6,D398)+COUNTIF(Input!C$15:C$16,D398)+COUNTIF(Input!F$15:F$17,D398)+COUNTIF(Input!I$15:I$17,D398)+COUNTIF(Input!L$15:L$17,D398)+COUNTIF(Input!O$15:O$17,D398)+COUNTIF(Input!R$15:R$17,D398)</f>
        <v>0</v>
      </c>
    </row>
    <row r="399" spans="1:5" ht="14.25" customHeight="1">
      <c r="A399" s="173">
        <v>398</v>
      </c>
      <c r="B399" s="173" cm="1">
        <f t="array" ref="B399">COUNTIF(Input!B$3:B$10,A399)+COUNTIF(Input!E$3:E$10,A399)+COUNTIF(Input!H$3:H$10,A399)+COUNTIF(Input!K$3:K$10,A399)+COUNTIF(Input!N$3:N$10,A399)+COUNTIF(Input!Q$3:Q$10,A399)+COUNTIF(Input!B$15:B$20,A399)+COUNTIF(Input!E$15:E$20,A399)+COUNTIF(Input!H$15:H$20,A399)+COUNTIF(Input!K$15:K$20,A399)+COUNTIF(Input!N$15:N$20,A399)+COUNTIF(Input!Q$15:Q$20,A399)</f>
        <v>0</v>
      </c>
      <c r="C399" s="172"/>
      <c r="D399" s="172"/>
      <c r="E399" s="173" cm="1">
        <f t="array" ref="E399">COUNTIF(Input!C$3:C$6,D399)+COUNTIF(Input!F$3:F$6,D399)+COUNTIF(Input!I$3:I$6,D399)+COUNTIF(Input!L$3:L$6,D399)+COUNTIF(Input!O$3:O$6,D399)+COUNTIF(Input!R$3:R$6,D399)+COUNTIF(Input!C$15:C$16,D399)+COUNTIF(Input!F$15:F$17,D399)+COUNTIF(Input!I$15:I$17,D399)+COUNTIF(Input!L$15:L$17,D399)+COUNTIF(Input!O$15:O$17,D399)+COUNTIF(Input!R$15:R$17,D399)</f>
        <v>0</v>
      </c>
    </row>
    <row r="400" spans="1:5" ht="14.25" customHeight="1">
      <c r="A400" s="173">
        <v>399</v>
      </c>
      <c r="B400" s="173" cm="1">
        <f t="array" ref="B400">COUNTIF(Input!B$3:B$10,A400)+COUNTIF(Input!E$3:E$10,A400)+COUNTIF(Input!H$3:H$10,A400)+COUNTIF(Input!K$3:K$10,A400)+COUNTIF(Input!N$3:N$10,A400)+COUNTIF(Input!Q$3:Q$10,A400)+COUNTIF(Input!B$15:B$20,A400)+COUNTIF(Input!E$15:E$20,A400)+COUNTIF(Input!H$15:H$20,A400)+COUNTIF(Input!K$15:K$20,A400)+COUNTIF(Input!N$15:N$20,A400)+COUNTIF(Input!Q$15:Q$20,A400)</f>
        <v>0</v>
      </c>
      <c r="C400" s="172"/>
      <c r="D400" s="172"/>
      <c r="E400" s="173" cm="1">
        <f t="array" ref="E400">COUNTIF(Input!C$3:C$6,D400)+COUNTIF(Input!F$3:F$6,D400)+COUNTIF(Input!I$3:I$6,D400)+COUNTIF(Input!L$3:L$6,D400)+COUNTIF(Input!O$3:O$6,D400)+COUNTIF(Input!R$3:R$6,D400)+COUNTIF(Input!C$15:C$16,D400)+COUNTIF(Input!F$15:F$17,D400)+COUNTIF(Input!I$15:I$17,D400)+COUNTIF(Input!L$15:L$17,D400)+COUNTIF(Input!O$15:O$17,D400)+COUNTIF(Input!R$15:R$17,D400)</f>
        <v>0</v>
      </c>
    </row>
    <row r="401" spans="1:5" ht="14.25" customHeight="1">
      <c r="A401" s="173">
        <v>400</v>
      </c>
      <c r="B401" s="173" cm="1">
        <f t="array" ref="B401">COUNTIF(Input!B$3:B$10,A401)+COUNTIF(Input!E$3:E$10,A401)+COUNTIF(Input!H$3:H$10,A401)+COUNTIF(Input!K$3:K$10,A401)+COUNTIF(Input!N$3:N$10,A401)+COUNTIF(Input!Q$3:Q$10,A401)+COUNTIF(Input!B$15:B$20,A401)+COUNTIF(Input!E$15:E$20,A401)+COUNTIF(Input!H$15:H$20,A401)+COUNTIF(Input!K$15:K$20,A401)+COUNTIF(Input!N$15:N$20,A401)+COUNTIF(Input!Q$15:Q$20,A401)</f>
        <v>0</v>
      </c>
      <c r="C401" s="172"/>
      <c r="D401" s="172"/>
      <c r="E401" s="173" cm="1">
        <f t="array" ref="E401">COUNTIF(Input!C$3:C$6,D401)+COUNTIF(Input!F$3:F$6,D401)+COUNTIF(Input!I$3:I$6,D401)+COUNTIF(Input!L$3:L$6,D401)+COUNTIF(Input!O$3:O$6,D401)+COUNTIF(Input!R$3:R$6,D401)+COUNTIF(Input!C$15:C$16,D401)+COUNTIF(Input!F$15:F$17,D401)+COUNTIF(Input!I$15:I$17,D401)+COUNTIF(Input!L$15:L$17,D401)+COUNTIF(Input!O$15:O$17,D401)+COUNTIF(Input!R$15:R$17,D401)</f>
        <v>0</v>
      </c>
    </row>
    <row r="402" spans="1:5" ht="14.25" customHeight="1">
      <c r="A402" s="173">
        <v>401</v>
      </c>
      <c r="B402" s="173" cm="1">
        <f t="array" ref="B402">COUNTIF(Input!B$3:B$10,A402)+COUNTIF(Input!E$3:E$10,A402)+COUNTIF(Input!H$3:H$10,A402)+COUNTIF(Input!K$3:K$10,A402)+COUNTIF(Input!N$3:N$10,A402)+COUNTIF(Input!Q$3:Q$10,A402)+COUNTIF(Input!B$15:B$20,A402)+COUNTIF(Input!E$15:E$20,A402)+COUNTIF(Input!H$15:H$20,A402)+COUNTIF(Input!K$15:K$20,A402)+COUNTIF(Input!N$15:N$20,A402)+COUNTIF(Input!Q$15:Q$20,A402)</f>
        <v>0</v>
      </c>
      <c r="C402" s="172"/>
      <c r="D402" s="172"/>
      <c r="E402" s="173" cm="1">
        <f t="array" ref="E402">COUNTIF(Input!C$3:C$6,D402)+COUNTIF(Input!F$3:F$6,D402)+COUNTIF(Input!I$3:I$6,D402)+COUNTIF(Input!L$3:L$6,D402)+COUNTIF(Input!O$3:O$6,D402)+COUNTIF(Input!R$3:R$6,D402)+COUNTIF(Input!C$15:C$16,D402)+COUNTIF(Input!F$15:F$17,D402)+COUNTIF(Input!I$15:I$17,D402)+COUNTIF(Input!L$15:L$17,D402)+COUNTIF(Input!O$15:O$17,D402)+COUNTIF(Input!R$15:R$17,D402)</f>
        <v>0</v>
      </c>
    </row>
    <row r="403" spans="1:5" ht="14.25" customHeight="1">
      <c r="A403" s="173">
        <v>402</v>
      </c>
      <c r="B403" s="173" cm="1">
        <f t="array" ref="B403">COUNTIF(Input!B$3:B$10,A403)+COUNTIF(Input!E$3:E$10,A403)+COUNTIF(Input!H$3:H$10,A403)+COUNTIF(Input!K$3:K$10,A403)+COUNTIF(Input!N$3:N$10,A403)+COUNTIF(Input!Q$3:Q$10,A403)+COUNTIF(Input!B$15:B$20,A403)+COUNTIF(Input!E$15:E$20,A403)+COUNTIF(Input!H$15:H$20,A403)+COUNTIF(Input!K$15:K$20,A403)+COUNTIF(Input!N$15:N$20,A403)+COUNTIF(Input!Q$15:Q$20,A403)</f>
        <v>0</v>
      </c>
      <c r="C403" s="172"/>
      <c r="D403" s="172"/>
      <c r="E403" s="173" cm="1">
        <f t="array" ref="E403">COUNTIF(Input!C$3:C$6,D403)+COUNTIF(Input!F$3:F$6,D403)+COUNTIF(Input!I$3:I$6,D403)+COUNTIF(Input!L$3:L$6,D403)+COUNTIF(Input!O$3:O$6,D403)+COUNTIF(Input!R$3:R$6,D403)+COUNTIF(Input!C$15:C$16,D403)+COUNTIF(Input!F$15:F$17,D403)+COUNTIF(Input!I$15:I$17,D403)+COUNTIF(Input!L$15:L$17,D403)+COUNTIF(Input!O$15:O$17,D403)+COUNTIF(Input!R$15:R$17,D403)</f>
        <v>0</v>
      </c>
    </row>
    <row r="404" spans="1:5" ht="14.25" customHeight="1">
      <c r="A404" s="173">
        <v>403</v>
      </c>
      <c r="B404" s="173" cm="1">
        <f t="array" ref="B404">COUNTIF(Input!B$3:B$10,A404)+COUNTIF(Input!E$3:E$10,A404)+COUNTIF(Input!H$3:H$10,A404)+COUNTIF(Input!K$3:K$10,A404)+COUNTIF(Input!N$3:N$10,A404)+COUNTIF(Input!Q$3:Q$10,A404)+COUNTIF(Input!B$15:B$20,A404)+COUNTIF(Input!E$15:E$20,A404)+COUNTIF(Input!H$15:H$20,A404)+COUNTIF(Input!K$15:K$20,A404)+COUNTIF(Input!N$15:N$20,A404)+COUNTIF(Input!Q$15:Q$20,A404)</f>
        <v>0</v>
      </c>
      <c r="C404" s="172"/>
      <c r="D404" s="172"/>
      <c r="E404" s="173" cm="1">
        <f t="array" ref="E404">COUNTIF(Input!C$3:C$6,D404)+COUNTIF(Input!F$3:F$6,D404)+COUNTIF(Input!I$3:I$6,D404)+COUNTIF(Input!L$3:L$6,D404)+COUNTIF(Input!O$3:O$6,D404)+COUNTIF(Input!R$3:R$6,D404)+COUNTIF(Input!C$15:C$16,D404)+COUNTIF(Input!F$15:F$17,D404)+COUNTIF(Input!I$15:I$17,D404)+COUNTIF(Input!L$15:L$17,D404)+COUNTIF(Input!O$15:O$17,D404)+COUNTIF(Input!R$15:R$17,D404)</f>
        <v>0</v>
      </c>
    </row>
    <row r="405" spans="1:5" ht="14.25" customHeight="1">
      <c r="A405" s="173">
        <v>404</v>
      </c>
      <c r="B405" s="173" cm="1">
        <f t="array" ref="B405">COUNTIF(Input!B$3:B$10,A405)+COUNTIF(Input!E$3:E$10,A405)+COUNTIF(Input!H$3:H$10,A405)+COUNTIF(Input!K$3:K$10,A405)+COUNTIF(Input!N$3:N$10,A405)+COUNTIF(Input!Q$3:Q$10,A405)+COUNTIF(Input!B$15:B$20,A405)+COUNTIF(Input!E$15:E$20,A405)+COUNTIF(Input!H$15:H$20,A405)+COUNTIF(Input!K$15:K$20,A405)+COUNTIF(Input!N$15:N$20,A405)+COUNTIF(Input!Q$15:Q$20,A405)</f>
        <v>0</v>
      </c>
      <c r="C405" s="172"/>
      <c r="D405" s="172"/>
      <c r="E405" s="173" cm="1">
        <f t="array" ref="E405">COUNTIF(Input!C$3:C$6,D405)+COUNTIF(Input!F$3:F$6,D405)+COUNTIF(Input!I$3:I$6,D405)+COUNTIF(Input!L$3:L$6,D405)+COUNTIF(Input!O$3:O$6,D405)+COUNTIF(Input!R$3:R$6,D405)+COUNTIF(Input!C$15:C$16,D405)+COUNTIF(Input!F$15:F$17,D405)+COUNTIF(Input!I$15:I$17,D405)+COUNTIF(Input!L$15:L$17,D405)+COUNTIF(Input!O$15:O$17,D405)+COUNTIF(Input!R$15:R$17,D405)</f>
        <v>0</v>
      </c>
    </row>
    <row r="406" spans="1:5" ht="14.25" customHeight="1">
      <c r="A406" s="173">
        <v>405</v>
      </c>
      <c r="B406" s="173" cm="1">
        <f t="array" ref="B406">COUNTIF(Input!B$3:B$10,A406)+COUNTIF(Input!E$3:E$10,A406)+COUNTIF(Input!H$3:H$10,A406)+COUNTIF(Input!K$3:K$10,A406)+COUNTIF(Input!N$3:N$10,A406)+COUNTIF(Input!Q$3:Q$10,A406)+COUNTIF(Input!B$15:B$20,A406)+COUNTIF(Input!E$15:E$20,A406)+COUNTIF(Input!H$15:H$20,A406)+COUNTIF(Input!K$15:K$20,A406)+COUNTIF(Input!N$15:N$20,A406)+COUNTIF(Input!Q$15:Q$20,A406)</f>
        <v>0</v>
      </c>
      <c r="C406" s="172"/>
      <c r="D406" s="172"/>
      <c r="E406" s="173" cm="1">
        <f t="array" ref="E406">COUNTIF(Input!C$3:C$6,D406)+COUNTIF(Input!F$3:F$6,D406)+COUNTIF(Input!I$3:I$6,D406)+COUNTIF(Input!L$3:L$6,D406)+COUNTIF(Input!O$3:O$6,D406)+COUNTIF(Input!R$3:R$6,D406)+COUNTIF(Input!C$15:C$16,D406)+COUNTIF(Input!F$15:F$17,D406)+COUNTIF(Input!I$15:I$17,D406)+COUNTIF(Input!L$15:L$17,D406)+COUNTIF(Input!O$15:O$17,D406)+COUNTIF(Input!R$15:R$17,D406)</f>
        <v>0</v>
      </c>
    </row>
    <row r="407" spans="1:5" ht="14.25" customHeight="1">
      <c r="A407" s="173">
        <v>406</v>
      </c>
      <c r="B407" s="173" cm="1">
        <f t="array" ref="B407">COUNTIF(Input!B$3:B$10,A407)+COUNTIF(Input!E$3:E$10,A407)+COUNTIF(Input!H$3:H$10,A407)+COUNTIF(Input!K$3:K$10,A407)+COUNTIF(Input!N$3:N$10,A407)+COUNTIF(Input!Q$3:Q$10,A407)+COUNTIF(Input!B$15:B$20,A407)+COUNTIF(Input!E$15:E$20,A407)+COUNTIF(Input!H$15:H$20,A407)+COUNTIF(Input!K$15:K$20,A407)+COUNTIF(Input!N$15:N$20,A407)+COUNTIF(Input!Q$15:Q$20,A407)</f>
        <v>0</v>
      </c>
      <c r="C407" s="172"/>
      <c r="D407" s="172"/>
      <c r="E407" s="173" cm="1">
        <f t="array" ref="E407">COUNTIF(Input!C$3:C$6,D407)+COUNTIF(Input!F$3:F$6,D407)+COUNTIF(Input!I$3:I$6,D407)+COUNTIF(Input!L$3:L$6,D407)+COUNTIF(Input!O$3:O$6,D407)+COUNTIF(Input!R$3:R$6,D407)+COUNTIF(Input!C$15:C$16,D407)+COUNTIF(Input!F$15:F$17,D407)+COUNTIF(Input!I$15:I$17,D407)+COUNTIF(Input!L$15:L$17,D407)+COUNTIF(Input!O$15:O$17,D407)+COUNTIF(Input!R$15:R$17,D407)</f>
        <v>0</v>
      </c>
    </row>
    <row r="408" spans="1:5" ht="14.25" customHeight="1">
      <c r="A408" s="173">
        <v>407</v>
      </c>
      <c r="B408" s="173" cm="1">
        <f t="array" ref="B408">COUNTIF(Input!B$3:B$10,A408)+COUNTIF(Input!E$3:E$10,A408)+COUNTIF(Input!H$3:H$10,A408)+COUNTIF(Input!K$3:K$10,A408)+COUNTIF(Input!N$3:N$10,A408)+COUNTIF(Input!Q$3:Q$10,A408)+COUNTIF(Input!B$15:B$20,A408)+COUNTIF(Input!E$15:E$20,A408)+COUNTIF(Input!H$15:H$20,A408)+COUNTIF(Input!K$15:K$20,A408)+COUNTIF(Input!N$15:N$20,A408)+COUNTIF(Input!Q$15:Q$20,A408)</f>
        <v>0</v>
      </c>
      <c r="C408" s="172"/>
      <c r="D408" s="172"/>
      <c r="E408" s="173" cm="1">
        <f t="array" ref="E408">COUNTIF(Input!C$3:C$6,D408)+COUNTIF(Input!F$3:F$6,D408)+COUNTIF(Input!I$3:I$6,D408)+COUNTIF(Input!L$3:L$6,D408)+COUNTIF(Input!O$3:O$6,D408)+COUNTIF(Input!R$3:R$6,D408)+COUNTIF(Input!C$15:C$16,D408)+COUNTIF(Input!F$15:F$17,D408)+COUNTIF(Input!I$15:I$17,D408)+COUNTIF(Input!L$15:L$17,D408)+COUNTIF(Input!O$15:O$17,D408)+COUNTIF(Input!R$15:R$17,D408)</f>
        <v>0</v>
      </c>
    </row>
    <row r="409" spans="1:5" ht="14.25" customHeight="1">
      <c r="A409" s="173">
        <v>408</v>
      </c>
      <c r="B409" s="173" cm="1">
        <f t="array" ref="B409">COUNTIF(Input!B$3:B$10,A409)+COUNTIF(Input!E$3:E$10,A409)+COUNTIF(Input!H$3:H$10,A409)+COUNTIF(Input!K$3:K$10,A409)+COUNTIF(Input!N$3:N$10,A409)+COUNTIF(Input!Q$3:Q$10,A409)+COUNTIF(Input!B$15:B$20,A409)+COUNTIF(Input!E$15:E$20,A409)+COUNTIF(Input!H$15:H$20,A409)+COUNTIF(Input!K$15:K$20,A409)+COUNTIF(Input!N$15:N$20,A409)+COUNTIF(Input!Q$15:Q$20,A409)</f>
        <v>0</v>
      </c>
      <c r="C409" s="172"/>
      <c r="D409" s="172"/>
      <c r="E409" s="173" cm="1">
        <f t="array" ref="E409">COUNTIF(Input!C$3:C$6,D409)+COUNTIF(Input!F$3:F$6,D409)+COUNTIF(Input!I$3:I$6,D409)+COUNTIF(Input!L$3:L$6,D409)+COUNTIF(Input!O$3:O$6,D409)+COUNTIF(Input!R$3:R$6,D409)+COUNTIF(Input!C$15:C$16,D409)+COUNTIF(Input!F$15:F$17,D409)+COUNTIF(Input!I$15:I$17,D409)+COUNTIF(Input!L$15:L$17,D409)+COUNTIF(Input!O$15:O$17,D409)+COUNTIF(Input!R$15:R$17,D409)</f>
        <v>0</v>
      </c>
    </row>
    <row r="410" spans="1:5" ht="14.25" customHeight="1">
      <c r="A410" s="173">
        <v>409</v>
      </c>
      <c r="B410" s="173" cm="1">
        <f t="array" ref="B410">COUNTIF(Input!B$3:B$10,A410)+COUNTIF(Input!E$3:E$10,A410)+COUNTIF(Input!H$3:H$10,A410)+COUNTIF(Input!K$3:K$10,A410)+COUNTIF(Input!N$3:N$10,A410)+COUNTIF(Input!Q$3:Q$10,A410)+COUNTIF(Input!B$15:B$20,A410)+COUNTIF(Input!E$15:E$20,A410)+COUNTIF(Input!H$15:H$20,A410)+COUNTIF(Input!K$15:K$20,A410)+COUNTIF(Input!N$15:N$20,A410)+COUNTIF(Input!Q$15:Q$20,A410)</f>
        <v>0</v>
      </c>
      <c r="C410" s="172"/>
      <c r="D410" s="172"/>
      <c r="E410" s="173" cm="1">
        <f t="array" ref="E410">COUNTIF(Input!C$3:C$6,D410)+COUNTIF(Input!F$3:F$6,D410)+COUNTIF(Input!I$3:I$6,D410)+COUNTIF(Input!L$3:L$6,D410)+COUNTIF(Input!O$3:O$6,D410)+COUNTIF(Input!R$3:R$6,D410)+COUNTIF(Input!C$15:C$16,D410)+COUNTIF(Input!F$15:F$17,D410)+COUNTIF(Input!I$15:I$17,D410)+COUNTIF(Input!L$15:L$17,D410)+COUNTIF(Input!O$15:O$17,D410)+COUNTIF(Input!R$15:R$17,D410)</f>
        <v>0</v>
      </c>
    </row>
    <row r="411" spans="1:5" ht="14.25" customHeight="1">
      <c r="A411" s="173">
        <v>410</v>
      </c>
      <c r="B411" s="173" cm="1">
        <f t="array" ref="B411">COUNTIF(Input!B$3:B$10,A411)+COUNTIF(Input!E$3:E$10,A411)+COUNTIF(Input!H$3:H$10,A411)+COUNTIF(Input!K$3:K$10,A411)+COUNTIF(Input!N$3:N$10,A411)+COUNTIF(Input!Q$3:Q$10,A411)+COUNTIF(Input!B$15:B$20,A411)+COUNTIF(Input!E$15:E$20,A411)+COUNTIF(Input!H$15:H$20,A411)+COUNTIF(Input!K$15:K$20,A411)+COUNTIF(Input!N$15:N$20,A411)+COUNTIF(Input!Q$15:Q$20,A411)</f>
        <v>0</v>
      </c>
      <c r="C411" s="172"/>
      <c r="D411" s="172"/>
      <c r="E411" s="173" cm="1">
        <f t="array" ref="E411">COUNTIF(Input!C$3:C$6,D411)+COUNTIF(Input!F$3:F$6,D411)+COUNTIF(Input!I$3:I$6,D411)+COUNTIF(Input!L$3:L$6,D411)+COUNTIF(Input!O$3:O$6,D411)+COUNTIF(Input!R$3:R$6,D411)+COUNTIF(Input!C$15:C$16,D411)+COUNTIF(Input!F$15:F$17,D411)+COUNTIF(Input!I$15:I$17,D411)+COUNTIF(Input!L$15:L$17,D411)+COUNTIF(Input!O$15:O$17,D411)+COUNTIF(Input!R$15:R$17,D411)</f>
        <v>0</v>
      </c>
    </row>
    <row r="412" spans="1:5" ht="14.25" customHeight="1">
      <c r="A412" s="173">
        <v>411</v>
      </c>
      <c r="B412" s="173" cm="1">
        <f t="array" ref="B412">COUNTIF(Input!B$3:B$10,A412)+COUNTIF(Input!E$3:E$10,A412)+COUNTIF(Input!H$3:H$10,A412)+COUNTIF(Input!K$3:K$10,A412)+COUNTIF(Input!N$3:N$10,A412)+COUNTIF(Input!Q$3:Q$10,A412)+COUNTIF(Input!B$15:B$20,A412)+COUNTIF(Input!E$15:E$20,A412)+COUNTIF(Input!H$15:H$20,A412)+COUNTIF(Input!K$15:K$20,A412)+COUNTIF(Input!N$15:N$20,A412)+COUNTIF(Input!Q$15:Q$20,A412)</f>
        <v>0</v>
      </c>
      <c r="C412" s="172"/>
      <c r="D412" s="172"/>
      <c r="E412" s="173" cm="1">
        <f t="array" ref="E412">COUNTIF(Input!C$3:C$6,D412)+COUNTIF(Input!F$3:F$6,D412)+COUNTIF(Input!I$3:I$6,D412)+COUNTIF(Input!L$3:L$6,D412)+COUNTIF(Input!O$3:O$6,D412)+COUNTIF(Input!R$3:R$6,D412)+COUNTIF(Input!C$15:C$16,D412)+COUNTIF(Input!F$15:F$17,D412)+COUNTIF(Input!I$15:I$17,D412)+COUNTIF(Input!L$15:L$17,D412)+COUNTIF(Input!O$15:O$17,D412)+COUNTIF(Input!R$15:R$17,D412)</f>
        <v>0</v>
      </c>
    </row>
    <row r="413" spans="1:5" ht="14.25" customHeight="1">
      <c r="A413" s="173">
        <v>412</v>
      </c>
      <c r="B413" s="173" cm="1">
        <f t="array" ref="B413">COUNTIF(Input!B$3:B$10,A413)+COUNTIF(Input!E$3:E$10,A413)+COUNTIF(Input!H$3:H$10,A413)+COUNTIF(Input!K$3:K$10,A413)+COUNTIF(Input!N$3:N$10,A413)+COUNTIF(Input!Q$3:Q$10,A413)+COUNTIF(Input!B$15:B$20,A413)+COUNTIF(Input!E$15:E$20,A413)+COUNTIF(Input!H$15:H$20,A413)+COUNTIF(Input!K$15:K$20,A413)+COUNTIF(Input!N$15:N$20,A413)+COUNTIF(Input!Q$15:Q$20,A413)</f>
        <v>0</v>
      </c>
      <c r="C413" s="172"/>
      <c r="D413" s="172"/>
      <c r="E413" s="173" cm="1">
        <f t="array" ref="E413">COUNTIF(Input!C$3:C$6,D413)+COUNTIF(Input!F$3:F$6,D413)+COUNTIF(Input!I$3:I$6,D413)+COUNTIF(Input!L$3:L$6,D413)+COUNTIF(Input!O$3:O$6,D413)+COUNTIF(Input!R$3:R$6,D413)+COUNTIF(Input!C$15:C$16,D413)+COUNTIF(Input!F$15:F$17,D413)+COUNTIF(Input!I$15:I$17,D413)+COUNTIF(Input!L$15:L$17,D413)+COUNTIF(Input!O$15:O$17,D413)+COUNTIF(Input!R$15:R$17,D413)</f>
        <v>0</v>
      </c>
    </row>
    <row r="414" spans="1:5" ht="14.25" customHeight="1">
      <c r="A414" s="173">
        <v>413</v>
      </c>
      <c r="B414" s="173" cm="1">
        <f t="array" ref="B414">COUNTIF(Input!B$3:B$10,A414)+COUNTIF(Input!E$3:E$10,A414)+COUNTIF(Input!H$3:H$10,A414)+COUNTIF(Input!K$3:K$10,A414)+COUNTIF(Input!N$3:N$10,A414)+COUNTIF(Input!Q$3:Q$10,A414)+COUNTIF(Input!B$15:B$20,A414)+COUNTIF(Input!E$15:E$20,A414)+COUNTIF(Input!H$15:H$20,A414)+COUNTIF(Input!K$15:K$20,A414)+COUNTIF(Input!N$15:N$20,A414)+COUNTIF(Input!Q$15:Q$20,A414)</f>
        <v>0</v>
      </c>
      <c r="C414" s="172"/>
      <c r="D414" s="172"/>
      <c r="E414" s="173" cm="1">
        <f t="array" ref="E414">COUNTIF(Input!C$3:C$6,D414)+COUNTIF(Input!F$3:F$6,D414)+COUNTIF(Input!I$3:I$6,D414)+COUNTIF(Input!L$3:L$6,D414)+COUNTIF(Input!O$3:O$6,D414)+COUNTIF(Input!R$3:R$6,D414)+COUNTIF(Input!C$15:C$16,D414)+COUNTIF(Input!F$15:F$17,D414)+COUNTIF(Input!I$15:I$17,D414)+COUNTIF(Input!L$15:L$17,D414)+COUNTIF(Input!O$15:O$17,D414)+COUNTIF(Input!R$15:R$17,D414)</f>
        <v>0</v>
      </c>
    </row>
    <row r="415" spans="1:5" ht="14.25" customHeight="1">
      <c r="A415" s="173">
        <v>414</v>
      </c>
      <c r="B415" s="173" cm="1">
        <f t="array" ref="B415">COUNTIF(Input!B$3:B$10,A415)+COUNTIF(Input!E$3:E$10,A415)+COUNTIF(Input!H$3:H$10,A415)+COUNTIF(Input!K$3:K$10,A415)+COUNTIF(Input!N$3:N$10,A415)+COUNTIF(Input!Q$3:Q$10,A415)+COUNTIF(Input!B$15:B$20,A415)+COUNTIF(Input!E$15:E$20,A415)+COUNTIF(Input!H$15:H$20,A415)+COUNTIF(Input!K$15:K$20,A415)+COUNTIF(Input!N$15:N$20,A415)+COUNTIF(Input!Q$15:Q$20,A415)</f>
        <v>0</v>
      </c>
      <c r="C415" s="172"/>
      <c r="D415" s="172"/>
      <c r="E415" s="173" cm="1">
        <f t="array" ref="E415">COUNTIF(Input!C$3:C$6,D415)+COUNTIF(Input!F$3:F$6,D415)+COUNTIF(Input!I$3:I$6,D415)+COUNTIF(Input!L$3:L$6,D415)+COUNTIF(Input!O$3:O$6,D415)+COUNTIF(Input!R$3:R$6,D415)+COUNTIF(Input!C$15:C$16,D415)+COUNTIF(Input!F$15:F$17,D415)+COUNTIF(Input!I$15:I$17,D415)+COUNTIF(Input!L$15:L$17,D415)+COUNTIF(Input!O$15:O$17,D415)+COUNTIF(Input!R$15:R$17,D415)</f>
        <v>0</v>
      </c>
    </row>
    <row r="416" spans="1:5" ht="14.25" customHeight="1">
      <c r="A416" s="173">
        <v>415</v>
      </c>
      <c r="B416" s="173" cm="1">
        <f t="array" ref="B416">COUNTIF(Input!B$3:B$10,A416)+COUNTIF(Input!E$3:E$10,A416)+COUNTIF(Input!H$3:H$10,A416)+COUNTIF(Input!K$3:K$10,A416)+COUNTIF(Input!N$3:N$10,A416)+COUNTIF(Input!Q$3:Q$10,A416)+COUNTIF(Input!B$15:B$20,A416)+COUNTIF(Input!E$15:E$20,A416)+COUNTIF(Input!H$15:H$20,A416)+COUNTIF(Input!K$15:K$20,A416)+COUNTIF(Input!N$15:N$20,A416)+COUNTIF(Input!Q$15:Q$20,A416)</f>
        <v>0</v>
      </c>
      <c r="C416" s="172"/>
      <c r="D416" s="172"/>
      <c r="E416" s="173" cm="1">
        <f t="array" ref="E416">COUNTIF(Input!C$3:C$6,D416)+COUNTIF(Input!F$3:F$6,D416)+COUNTIF(Input!I$3:I$6,D416)+COUNTIF(Input!L$3:L$6,D416)+COUNTIF(Input!O$3:O$6,D416)+COUNTIF(Input!R$3:R$6,D416)+COUNTIF(Input!C$15:C$16,D416)+COUNTIF(Input!F$15:F$17,D416)+COUNTIF(Input!I$15:I$17,D416)+COUNTIF(Input!L$15:L$17,D416)+COUNTIF(Input!O$15:O$17,D416)+COUNTIF(Input!R$15:R$17,D416)</f>
        <v>0</v>
      </c>
    </row>
    <row r="417" spans="1:5" ht="14.25" customHeight="1">
      <c r="A417" s="173">
        <v>416</v>
      </c>
      <c r="B417" s="173" cm="1">
        <f t="array" ref="B417">COUNTIF(Input!B$3:B$10,A417)+COUNTIF(Input!E$3:E$10,A417)+COUNTIF(Input!H$3:H$10,A417)+COUNTIF(Input!K$3:K$10,A417)+COUNTIF(Input!N$3:N$10,A417)+COUNTIF(Input!Q$3:Q$10,A417)+COUNTIF(Input!B$15:B$20,A417)+COUNTIF(Input!E$15:E$20,A417)+COUNTIF(Input!H$15:H$20,A417)+COUNTIF(Input!K$15:K$20,A417)+COUNTIF(Input!N$15:N$20,A417)+COUNTIF(Input!Q$15:Q$20,A417)</f>
        <v>0</v>
      </c>
      <c r="C417" s="172"/>
      <c r="D417" s="172"/>
      <c r="E417" s="173" cm="1">
        <f t="array" ref="E417">COUNTIF(Input!C$3:C$6,D417)+COUNTIF(Input!F$3:F$6,D417)+COUNTIF(Input!I$3:I$6,D417)+COUNTIF(Input!L$3:L$6,D417)+COUNTIF(Input!O$3:O$6,D417)+COUNTIF(Input!R$3:R$6,D417)+COUNTIF(Input!C$15:C$16,D417)+COUNTIF(Input!F$15:F$17,D417)+COUNTIF(Input!I$15:I$17,D417)+COUNTIF(Input!L$15:L$17,D417)+COUNTIF(Input!O$15:O$17,D417)+COUNTIF(Input!R$15:R$17,D417)</f>
        <v>0</v>
      </c>
    </row>
    <row r="418" spans="1:5" ht="14.25" customHeight="1">
      <c r="A418" s="173">
        <v>417</v>
      </c>
      <c r="B418" s="173" cm="1">
        <f t="array" ref="B418">COUNTIF(Input!B$3:B$10,A418)+COUNTIF(Input!E$3:E$10,A418)+COUNTIF(Input!H$3:H$10,A418)+COUNTIF(Input!K$3:K$10,A418)+COUNTIF(Input!N$3:N$10,A418)+COUNTIF(Input!Q$3:Q$10,A418)+COUNTIF(Input!B$15:B$20,A418)+COUNTIF(Input!E$15:E$20,A418)+COUNTIF(Input!H$15:H$20,A418)+COUNTIF(Input!K$15:K$20,A418)+COUNTIF(Input!N$15:N$20,A418)+COUNTIF(Input!Q$15:Q$20,A418)</f>
        <v>0</v>
      </c>
      <c r="C418" s="172"/>
      <c r="D418" s="172"/>
      <c r="E418" s="173" cm="1">
        <f t="array" ref="E418">COUNTIF(Input!C$3:C$6,D418)+COUNTIF(Input!F$3:F$6,D418)+COUNTIF(Input!I$3:I$6,D418)+COUNTIF(Input!L$3:L$6,D418)+COUNTIF(Input!O$3:O$6,D418)+COUNTIF(Input!R$3:R$6,D418)+COUNTIF(Input!C$15:C$16,D418)+COUNTIF(Input!F$15:F$17,D418)+COUNTIF(Input!I$15:I$17,D418)+COUNTIF(Input!L$15:L$17,D418)+COUNTIF(Input!O$15:O$17,D418)+COUNTIF(Input!R$15:R$17,D418)</f>
        <v>0</v>
      </c>
    </row>
    <row r="419" spans="1:5" ht="14.25" customHeight="1">
      <c r="A419" s="173">
        <v>418</v>
      </c>
      <c r="B419" s="173" cm="1">
        <f t="array" ref="B419">COUNTIF(Input!B$3:B$10,A419)+COUNTIF(Input!E$3:E$10,A419)+COUNTIF(Input!H$3:H$10,A419)+COUNTIF(Input!K$3:K$10,A419)+COUNTIF(Input!N$3:N$10,A419)+COUNTIF(Input!Q$3:Q$10,A419)+COUNTIF(Input!B$15:B$20,A419)+COUNTIF(Input!E$15:E$20,A419)+COUNTIF(Input!H$15:H$20,A419)+COUNTIF(Input!K$15:K$20,A419)+COUNTIF(Input!N$15:N$20,A419)+COUNTIF(Input!Q$15:Q$20,A419)</f>
        <v>0</v>
      </c>
      <c r="C419" s="172"/>
      <c r="D419" s="172"/>
      <c r="E419" s="173" cm="1">
        <f t="array" ref="E419">COUNTIF(Input!C$3:C$6,D419)+COUNTIF(Input!F$3:F$6,D419)+COUNTIF(Input!I$3:I$6,D419)+COUNTIF(Input!L$3:L$6,D419)+COUNTIF(Input!O$3:O$6,D419)+COUNTIF(Input!R$3:R$6,D419)+COUNTIF(Input!C$15:C$16,D419)+COUNTIF(Input!F$15:F$17,D419)+COUNTIF(Input!I$15:I$17,D419)+COUNTIF(Input!L$15:L$17,D419)+COUNTIF(Input!O$15:O$17,D419)+COUNTIF(Input!R$15:R$17,D419)</f>
        <v>0</v>
      </c>
    </row>
    <row r="420" spans="1:5" ht="14.25" customHeight="1">
      <c r="A420" s="173">
        <v>419</v>
      </c>
      <c r="B420" s="173" cm="1">
        <f t="array" ref="B420">COUNTIF(Input!B$3:B$10,A420)+COUNTIF(Input!E$3:E$10,A420)+COUNTIF(Input!H$3:H$10,A420)+COUNTIF(Input!K$3:K$10,A420)+COUNTIF(Input!N$3:N$10,A420)+COUNTIF(Input!Q$3:Q$10,A420)+COUNTIF(Input!B$15:B$20,A420)+COUNTIF(Input!E$15:E$20,A420)+COUNTIF(Input!H$15:H$20,A420)+COUNTIF(Input!K$15:K$20,A420)+COUNTIF(Input!N$15:N$20,A420)+COUNTIF(Input!Q$15:Q$20,A420)</f>
        <v>0</v>
      </c>
      <c r="C420" s="172"/>
      <c r="D420" s="172"/>
      <c r="E420" s="173" cm="1">
        <f t="array" ref="E420">COUNTIF(Input!C$3:C$6,D420)+COUNTIF(Input!F$3:F$6,D420)+COUNTIF(Input!I$3:I$6,D420)+COUNTIF(Input!L$3:L$6,D420)+COUNTIF(Input!O$3:O$6,D420)+COUNTIF(Input!R$3:R$6,D420)+COUNTIF(Input!C$15:C$16,D420)+COUNTIF(Input!F$15:F$17,D420)+COUNTIF(Input!I$15:I$17,D420)+COUNTIF(Input!L$15:L$17,D420)+COUNTIF(Input!O$15:O$17,D420)+COUNTIF(Input!R$15:R$17,D420)</f>
        <v>0</v>
      </c>
    </row>
    <row r="421" spans="1:5" ht="14.25" customHeight="1">
      <c r="A421" s="173">
        <v>420</v>
      </c>
      <c r="B421" s="173" cm="1">
        <f t="array" ref="B421">COUNTIF(Input!B$3:B$10,A421)+COUNTIF(Input!E$3:E$10,A421)+COUNTIF(Input!H$3:H$10,A421)+COUNTIF(Input!K$3:K$10,A421)+COUNTIF(Input!N$3:N$10,A421)+COUNTIF(Input!Q$3:Q$10,A421)+COUNTIF(Input!B$15:B$20,A421)+COUNTIF(Input!E$15:E$20,A421)+COUNTIF(Input!H$15:H$20,A421)+COUNTIF(Input!K$15:K$20,A421)+COUNTIF(Input!N$15:N$20,A421)+COUNTIF(Input!Q$15:Q$20,A421)</f>
        <v>0</v>
      </c>
      <c r="C421" s="172"/>
      <c r="D421" s="172"/>
      <c r="E421" s="173" cm="1">
        <f t="array" ref="E421">COUNTIF(Input!C$3:C$6,D421)+COUNTIF(Input!F$3:F$6,D421)+COUNTIF(Input!I$3:I$6,D421)+COUNTIF(Input!L$3:L$6,D421)+COUNTIF(Input!O$3:O$6,D421)+COUNTIF(Input!R$3:R$6,D421)+COUNTIF(Input!C$15:C$16,D421)+COUNTIF(Input!F$15:F$17,D421)+COUNTIF(Input!I$15:I$17,D421)+COUNTIF(Input!L$15:L$17,D421)+COUNTIF(Input!O$15:O$17,D421)+COUNTIF(Input!R$15:R$17,D421)</f>
        <v>0</v>
      </c>
    </row>
    <row r="422" spans="1:5" ht="14.25" customHeight="1">
      <c r="A422" s="173">
        <v>421</v>
      </c>
      <c r="B422" s="173" cm="1">
        <f t="array" ref="B422">COUNTIF(Input!B$3:B$10,A422)+COUNTIF(Input!E$3:E$10,A422)+COUNTIF(Input!H$3:H$10,A422)+COUNTIF(Input!K$3:K$10,A422)+COUNTIF(Input!N$3:N$10,A422)+COUNTIF(Input!Q$3:Q$10,A422)+COUNTIF(Input!B$15:B$20,A422)+COUNTIF(Input!E$15:E$20,A422)+COUNTIF(Input!H$15:H$20,A422)+COUNTIF(Input!K$15:K$20,A422)+COUNTIF(Input!N$15:N$20,A422)+COUNTIF(Input!Q$15:Q$20,A422)</f>
        <v>0</v>
      </c>
      <c r="C422" s="172"/>
      <c r="D422" s="172"/>
      <c r="E422" s="173" cm="1">
        <f t="array" ref="E422">COUNTIF(Input!C$3:C$6,D422)+COUNTIF(Input!F$3:F$6,D422)+COUNTIF(Input!I$3:I$6,D422)+COUNTIF(Input!L$3:L$6,D422)+COUNTIF(Input!O$3:O$6,D422)+COUNTIF(Input!R$3:R$6,D422)+COUNTIF(Input!C$15:C$16,D422)+COUNTIF(Input!F$15:F$17,D422)+COUNTIF(Input!I$15:I$17,D422)+COUNTIF(Input!L$15:L$17,D422)+COUNTIF(Input!O$15:O$17,D422)+COUNTIF(Input!R$15:R$17,D422)</f>
        <v>0</v>
      </c>
    </row>
    <row r="423" spans="1:5" ht="14.25" customHeight="1">
      <c r="A423" s="173">
        <v>422</v>
      </c>
      <c r="B423" s="173" cm="1">
        <f t="array" ref="B423">COUNTIF(Input!B$3:B$10,A423)+COUNTIF(Input!E$3:E$10,A423)+COUNTIF(Input!H$3:H$10,A423)+COUNTIF(Input!K$3:K$10,A423)+COUNTIF(Input!N$3:N$10,A423)+COUNTIF(Input!Q$3:Q$10,A423)+COUNTIF(Input!B$15:B$20,A423)+COUNTIF(Input!E$15:E$20,A423)+COUNTIF(Input!H$15:H$20,A423)+COUNTIF(Input!K$15:K$20,A423)+COUNTIF(Input!N$15:N$20,A423)+COUNTIF(Input!Q$15:Q$20,A423)</f>
        <v>0</v>
      </c>
      <c r="C423" s="172"/>
      <c r="D423" s="172"/>
      <c r="E423" s="173" cm="1">
        <f t="array" ref="E423">COUNTIF(Input!C$3:C$6,D423)+COUNTIF(Input!F$3:F$6,D423)+COUNTIF(Input!I$3:I$6,D423)+COUNTIF(Input!L$3:L$6,D423)+COUNTIF(Input!O$3:O$6,D423)+COUNTIF(Input!R$3:R$6,D423)+COUNTIF(Input!C$15:C$16,D423)+COUNTIF(Input!F$15:F$17,D423)+COUNTIF(Input!I$15:I$17,D423)+COUNTIF(Input!L$15:L$17,D423)+COUNTIF(Input!O$15:O$17,D423)+COUNTIF(Input!R$15:R$17,D423)</f>
        <v>0</v>
      </c>
    </row>
    <row r="424" spans="1:5" ht="14.25" customHeight="1">
      <c r="A424" s="173">
        <v>423</v>
      </c>
      <c r="B424" s="173" cm="1">
        <f t="array" ref="B424">COUNTIF(Input!B$3:B$10,A424)+COUNTIF(Input!E$3:E$10,A424)+COUNTIF(Input!H$3:H$10,A424)+COUNTIF(Input!K$3:K$10,A424)+COUNTIF(Input!N$3:N$10,A424)+COUNTIF(Input!Q$3:Q$10,A424)+COUNTIF(Input!B$15:B$20,A424)+COUNTIF(Input!E$15:E$20,A424)+COUNTIF(Input!H$15:H$20,A424)+COUNTIF(Input!K$15:K$20,A424)+COUNTIF(Input!N$15:N$20,A424)+COUNTIF(Input!Q$15:Q$20,A424)</f>
        <v>0</v>
      </c>
      <c r="C424" s="172"/>
      <c r="D424" s="172"/>
      <c r="E424" s="173" cm="1">
        <f t="array" ref="E424">COUNTIF(Input!C$3:C$6,D424)+COUNTIF(Input!F$3:F$6,D424)+COUNTIF(Input!I$3:I$6,D424)+COUNTIF(Input!L$3:L$6,D424)+COUNTIF(Input!O$3:O$6,D424)+COUNTIF(Input!R$3:R$6,D424)+COUNTIF(Input!C$15:C$16,D424)+COUNTIF(Input!F$15:F$17,D424)+COUNTIF(Input!I$15:I$17,D424)+COUNTIF(Input!L$15:L$17,D424)+COUNTIF(Input!O$15:O$17,D424)+COUNTIF(Input!R$15:R$17,D424)</f>
        <v>0</v>
      </c>
    </row>
    <row r="425" spans="1:5" ht="14.25" customHeight="1">
      <c r="A425" s="173">
        <v>424</v>
      </c>
      <c r="B425" s="173" cm="1">
        <f t="array" ref="B425">COUNTIF(Input!B$3:B$10,A425)+COUNTIF(Input!E$3:E$10,A425)+COUNTIF(Input!H$3:H$10,A425)+COUNTIF(Input!K$3:K$10,A425)+COUNTIF(Input!N$3:N$10,A425)+COUNTIF(Input!Q$3:Q$10,A425)+COUNTIF(Input!B$15:B$20,A425)+COUNTIF(Input!E$15:E$20,A425)+COUNTIF(Input!H$15:H$20,A425)+COUNTIF(Input!K$15:K$20,A425)+COUNTIF(Input!N$15:N$20,A425)+COUNTIF(Input!Q$15:Q$20,A425)</f>
        <v>0</v>
      </c>
      <c r="C425" s="172"/>
      <c r="D425" s="172"/>
      <c r="E425" s="173" cm="1">
        <f t="array" ref="E425">COUNTIF(Input!C$3:C$6,D425)+COUNTIF(Input!F$3:F$6,D425)+COUNTIF(Input!I$3:I$6,D425)+COUNTIF(Input!L$3:L$6,D425)+COUNTIF(Input!O$3:O$6,D425)+COUNTIF(Input!R$3:R$6,D425)+COUNTIF(Input!C$15:C$16,D425)+COUNTIF(Input!F$15:F$17,D425)+COUNTIF(Input!I$15:I$17,D425)+COUNTIF(Input!L$15:L$17,D425)+COUNTIF(Input!O$15:O$17,D425)+COUNTIF(Input!R$15:R$17,D425)</f>
        <v>0</v>
      </c>
    </row>
    <row r="426" spans="1:5" ht="14.25" customHeight="1">
      <c r="A426" s="173">
        <v>425</v>
      </c>
      <c r="B426" s="173" cm="1">
        <f t="array" ref="B426">COUNTIF(Input!B$3:B$10,A426)+COUNTIF(Input!E$3:E$10,A426)+COUNTIF(Input!H$3:H$10,A426)+COUNTIF(Input!K$3:K$10,A426)+COUNTIF(Input!N$3:N$10,A426)+COUNTIF(Input!Q$3:Q$10,A426)+COUNTIF(Input!B$15:B$20,A426)+COUNTIF(Input!E$15:E$20,A426)+COUNTIF(Input!H$15:H$20,A426)+COUNTIF(Input!K$15:K$20,A426)+COUNTIF(Input!N$15:N$20,A426)+COUNTIF(Input!Q$15:Q$20,A426)</f>
        <v>0</v>
      </c>
      <c r="C426" s="172"/>
      <c r="D426" s="172"/>
      <c r="E426" s="173" cm="1">
        <f t="array" ref="E426">COUNTIF(Input!C$3:C$6,D426)+COUNTIF(Input!F$3:F$6,D426)+COUNTIF(Input!I$3:I$6,D426)+COUNTIF(Input!L$3:L$6,D426)+COUNTIF(Input!O$3:O$6,D426)+COUNTIF(Input!R$3:R$6,D426)+COUNTIF(Input!C$15:C$16,D426)+COUNTIF(Input!F$15:F$17,D426)+COUNTIF(Input!I$15:I$17,D426)+COUNTIF(Input!L$15:L$17,D426)+COUNTIF(Input!O$15:O$17,D426)+COUNTIF(Input!R$15:R$17,D426)</f>
        <v>0</v>
      </c>
    </row>
    <row r="427" spans="1:5" ht="14.25" customHeight="1">
      <c r="A427" s="173">
        <v>426</v>
      </c>
      <c r="B427" s="173" cm="1">
        <f t="array" ref="B427">COUNTIF(Input!B$3:B$10,A427)+COUNTIF(Input!E$3:E$10,A427)+COUNTIF(Input!H$3:H$10,A427)+COUNTIF(Input!K$3:K$10,A427)+COUNTIF(Input!N$3:N$10,A427)+COUNTIF(Input!Q$3:Q$10,A427)+COUNTIF(Input!B$15:B$20,A427)+COUNTIF(Input!E$15:E$20,A427)+COUNTIF(Input!H$15:H$20,A427)+COUNTIF(Input!K$15:K$20,A427)+COUNTIF(Input!N$15:N$20,A427)+COUNTIF(Input!Q$15:Q$20,A427)</f>
        <v>0</v>
      </c>
      <c r="C427" s="172"/>
      <c r="D427" s="172"/>
      <c r="E427" s="173" cm="1">
        <f t="array" ref="E427">COUNTIF(Input!C$3:C$6,D427)+COUNTIF(Input!F$3:F$6,D427)+COUNTIF(Input!I$3:I$6,D427)+COUNTIF(Input!L$3:L$6,D427)+COUNTIF(Input!O$3:O$6,D427)+COUNTIF(Input!R$3:R$6,D427)+COUNTIF(Input!C$15:C$16,D427)+COUNTIF(Input!F$15:F$17,D427)+COUNTIF(Input!I$15:I$17,D427)+COUNTIF(Input!L$15:L$17,D427)+COUNTIF(Input!O$15:O$17,D427)+COUNTIF(Input!R$15:R$17,D427)</f>
        <v>0</v>
      </c>
    </row>
    <row r="428" spans="1:5" ht="14.25" customHeight="1">
      <c r="A428" s="173">
        <v>427</v>
      </c>
      <c r="B428" s="173" cm="1">
        <f t="array" ref="B428">COUNTIF(Input!B$3:B$10,A428)+COUNTIF(Input!E$3:E$10,A428)+COUNTIF(Input!H$3:H$10,A428)+COUNTIF(Input!K$3:K$10,A428)+COUNTIF(Input!N$3:N$10,A428)+COUNTIF(Input!Q$3:Q$10,A428)+COUNTIF(Input!B$15:B$20,A428)+COUNTIF(Input!E$15:E$20,A428)+COUNTIF(Input!H$15:H$20,A428)+COUNTIF(Input!K$15:K$20,A428)+COUNTIF(Input!N$15:N$20,A428)+COUNTIF(Input!Q$15:Q$20,A428)</f>
        <v>0</v>
      </c>
      <c r="C428" s="172"/>
      <c r="D428" s="172"/>
      <c r="E428" s="173" cm="1">
        <f t="array" ref="E428">COUNTIF(Input!C$3:C$6,D428)+COUNTIF(Input!F$3:F$6,D428)+COUNTIF(Input!I$3:I$6,D428)+COUNTIF(Input!L$3:L$6,D428)+COUNTIF(Input!O$3:O$6,D428)+COUNTIF(Input!R$3:R$6,D428)+COUNTIF(Input!C$15:C$16,D428)+COUNTIF(Input!F$15:F$17,D428)+COUNTIF(Input!I$15:I$17,D428)+COUNTIF(Input!L$15:L$17,D428)+COUNTIF(Input!O$15:O$17,D428)+COUNTIF(Input!R$15:R$17,D428)</f>
        <v>0</v>
      </c>
    </row>
    <row r="429" spans="1:5" ht="14.25" customHeight="1">
      <c r="A429" s="173">
        <v>428</v>
      </c>
      <c r="B429" s="173" cm="1">
        <f t="array" ref="B429">COUNTIF(Input!B$3:B$10,A429)+COUNTIF(Input!E$3:E$10,A429)+COUNTIF(Input!H$3:H$10,A429)+COUNTIF(Input!K$3:K$10,A429)+COUNTIF(Input!N$3:N$10,A429)+COUNTIF(Input!Q$3:Q$10,A429)+COUNTIF(Input!B$15:B$20,A429)+COUNTIF(Input!E$15:E$20,A429)+COUNTIF(Input!H$15:H$20,A429)+COUNTIF(Input!K$15:K$20,A429)+COUNTIF(Input!N$15:N$20,A429)+COUNTIF(Input!Q$15:Q$20,A429)</f>
        <v>0</v>
      </c>
      <c r="C429" s="172"/>
      <c r="D429" s="172"/>
      <c r="E429" s="173" cm="1">
        <f t="array" ref="E429">COUNTIF(Input!C$3:C$6,D429)+COUNTIF(Input!F$3:F$6,D429)+COUNTIF(Input!I$3:I$6,D429)+COUNTIF(Input!L$3:L$6,D429)+COUNTIF(Input!O$3:O$6,D429)+COUNTIF(Input!R$3:R$6,D429)+COUNTIF(Input!C$15:C$16,D429)+COUNTIF(Input!F$15:F$17,D429)+COUNTIF(Input!I$15:I$17,D429)+COUNTIF(Input!L$15:L$17,D429)+COUNTIF(Input!O$15:O$17,D429)+COUNTIF(Input!R$15:R$17,D429)</f>
        <v>0</v>
      </c>
    </row>
    <row r="430" spans="1:5" ht="14.25" customHeight="1">
      <c r="A430" s="173">
        <v>429</v>
      </c>
      <c r="B430" s="173" cm="1">
        <f t="array" ref="B430">COUNTIF(Input!B$3:B$10,A430)+COUNTIF(Input!E$3:E$10,A430)+COUNTIF(Input!H$3:H$10,A430)+COUNTIF(Input!K$3:K$10,A430)+COUNTIF(Input!N$3:N$10,A430)+COUNTIF(Input!Q$3:Q$10,A430)+COUNTIF(Input!B$15:B$20,A430)+COUNTIF(Input!E$15:E$20,A430)+COUNTIF(Input!H$15:H$20,A430)+COUNTIF(Input!K$15:K$20,A430)+COUNTIF(Input!N$15:N$20,A430)+COUNTIF(Input!Q$15:Q$20,A430)</f>
        <v>0</v>
      </c>
      <c r="C430" s="172"/>
      <c r="D430" s="172"/>
      <c r="E430" s="173" cm="1">
        <f t="array" ref="E430">COUNTIF(Input!C$3:C$6,D430)+COUNTIF(Input!F$3:F$6,D430)+COUNTIF(Input!I$3:I$6,D430)+COUNTIF(Input!L$3:L$6,D430)+COUNTIF(Input!O$3:O$6,D430)+COUNTIF(Input!R$3:R$6,D430)+COUNTIF(Input!C$15:C$16,D430)+COUNTIF(Input!F$15:F$17,D430)+COUNTIF(Input!I$15:I$17,D430)+COUNTIF(Input!L$15:L$17,D430)+COUNTIF(Input!O$15:O$17,D430)+COUNTIF(Input!R$15:R$17,D430)</f>
        <v>0</v>
      </c>
    </row>
    <row r="431" spans="1:5" ht="14.25" customHeight="1">
      <c r="A431" s="173">
        <v>430</v>
      </c>
      <c r="B431" s="173" cm="1">
        <f t="array" ref="B431">COUNTIF(Input!B$3:B$10,A431)+COUNTIF(Input!E$3:E$10,A431)+COUNTIF(Input!H$3:H$10,A431)+COUNTIF(Input!K$3:K$10,A431)+COUNTIF(Input!N$3:N$10,A431)+COUNTIF(Input!Q$3:Q$10,A431)+COUNTIF(Input!B$15:B$20,A431)+COUNTIF(Input!E$15:E$20,A431)+COUNTIF(Input!H$15:H$20,A431)+COUNTIF(Input!K$15:K$20,A431)+COUNTIF(Input!N$15:N$20,A431)+COUNTIF(Input!Q$15:Q$20,A431)</f>
        <v>0</v>
      </c>
      <c r="C431" s="172"/>
      <c r="D431" s="172"/>
      <c r="E431" s="173" cm="1">
        <f t="array" ref="E431">COUNTIF(Input!C$3:C$6,D431)+COUNTIF(Input!F$3:F$6,D431)+COUNTIF(Input!I$3:I$6,D431)+COUNTIF(Input!L$3:L$6,D431)+COUNTIF(Input!O$3:O$6,D431)+COUNTIF(Input!R$3:R$6,D431)+COUNTIF(Input!C$15:C$16,D431)+COUNTIF(Input!F$15:F$17,D431)+COUNTIF(Input!I$15:I$17,D431)+COUNTIF(Input!L$15:L$17,D431)+COUNTIF(Input!O$15:O$17,D431)+COUNTIF(Input!R$15:R$17,D431)</f>
        <v>0</v>
      </c>
    </row>
    <row r="432" spans="1:5" ht="14.25" customHeight="1">
      <c r="A432" s="173">
        <v>431</v>
      </c>
      <c r="B432" s="173" cm="1">
        <f t="array" ref="B432">COUNTIF(Input!B$3:B$10,A432)+COUNTIF(Input!E$3:E$10,A432)+COUNTIF(Input!H$3:H$10,A432)+COUNTIF(Input!K$3:K$10,A432)+COUNTIF(Input!N$3:N$10,A432)+COUNTIF(Input!Q$3:Q$10,A432)+COUNTIF(Input!B$15:B$20,A432)+COUNTIF(Input!E$15:E$20,A432)+COUNTIF(Input!H$15:H$20,A432)+COUNTIF(Input!K$15:K$20,A432)+COUNTIF(Input!N$15:N$20,A432)+COUNTIF(Input!Q$15:Q$20,A432)</f>
        <v>0</v>
      </c>
      <c r="C432" s="172"/>
      <c r="D432" s="172"/>
      <c r="E432" s="173" cm="1">
        <f t="array" ref="E432">COUNTIF(Input!C$3:C$6,D432)+COUNTIF(Input!F$3:F$6,D432)+COUNTIF(Input!I$3:I$6,D432)+COUNTIF(Input!L$3:L$6,D432)+COUNTIF(Input!O$3:O$6,D432)+COUNTIF(Input!R$3:R$6,D432)+COUNTIF(Input!C$15:C$16,D432)+COUNTIF(Input!F$15:F$17,D432)+COUNTIF(Input!I$15:I$17,D432)+COUNTIF(Input!L$15:L$17,D432)+COUNTIF(Input!O$15:O$17,D432)+COUNTIF(Input!R$15:R$17,D432)</f>
        <v>0</v>
      </c>
    </row>
    <row r="433" spans="1:5" ht="14.25" customHeight="1">
      <c r="A433" s="173">
        <v>432</v>
      </c>
      <c r="B433" s="173" cm="1">
        <f t="array" ref="B433">COUNTIF(Input!B$3:B$10,A433)+COUNTIF(Input!E$3:E$10,A433)+COUNTIF(Input!H$3:H$10,A433)+COUNTIF(Input!K$3:K$10,A433)+COUNTIF(Input!N$3:N$10,A433)+COUNTIF(Input!Q$3:Q$10,A433)+COUNTIF(Input!B$15:B$20,A433)+COUNTIF(Input!E$15:E$20,A433)+COUNTIF(Input!H$15:H$20,A433)+COUNTIF(Input!K$15:K$20,A433)+COUNTIF(Input!N$15:N$20,A433)+COUNTIF(Input!Q$15:Q$20,A433)</f>
        <v>0</v>
      </c>
      <c r="C433" s="172"/>
      <c r="D433" s="172"/>
      <c r="E433" s="173" cm="1">
        <f t="array" ref="E433">COUNTIF(Input!C$3:C$6,D433)+COUNTIF(Input!F$3:F$6,D433)+COUNTIF(Input!I$3:I$6,D433)+COUNTIF(Input!L$3:L$6,D433)+COUNTIF(Input!O$3:O$6,D433)+COUNTIF(Input!R$3:R$6,D433)+COUNTIF(Input!C$15:C$16,D433)+COUNTIF(Input!F$15:F$17,D433)+COUNTIF(Input!I$15:I$17,D433)+COUNTIF(Input!L$15:L$17,D433)+COUNTIF(Input!O$15:O$17,D433)+COUNTIF(Input!R$15:R$17,D433)</f>
        <v>0</v>
      </c>
    </row>
    <row r="434" spans="1:5" ht="14.25" customHeight="1">
      <c r="A434" s="173">
        <v>433</v>
      </c>
      <c r="B434" s="173" cm="1">
        <f t="array" ref="B434">COUNTIF(Input!B$3:B$10,A434)+COUNTIF(Input!E$3:E$10,A434)+COUNTIF(Input!H$3:H$10,A434)+COUNTIF(Input!K$3:K$10,A434)+COUNTIF(Input!N$3:N$10,A434)+COUNTIF(Input!Q$3:Q$10,A434)+COUNTIF(Input!B$15:B$20,A434)+COUNTIF(Input!E$15:E$20,A434)+COUNTIF(Input!H$15:H$20,A434)+COUNTIF(Input!K$15:K$20,A434)+COUNTIF(Input!N$15:N$20,A434)+COUNTIF(Input!Q$15:Q$20,A434)</f>
        <v>0</v>
      </c>
      <c r="C434" s="172"/>
      <c r="D434" s="172"/>
      <c r="E434" s="173" cm="1">
        <f t="array" ref="E434">COUNTIF(Input!C$3:C$6,D434)+COUNTIF(Input!F$3:F$6,D434)+COUNTIF(Input!I$3:I$6,D434)+COUNTIF(Input!L$3:L$6,D434)+COUNTIF(Input!O$3:O$6,D434)+COUNTIF(Input!R$3:R$6,D434)+COUNTIF(Input!C$15:C$16,D434)+COUNTIF(Input!F$15:F$17,D434)+COUNTIF(Input!I$15:I$17,D434)+COUNTIF(Input!L$15:L$17,D434)+COUNTIF(Input!O$15:O$17,D434)+COUNTIF(Input!R$15:R$17,D434)</f>
        <v>0</v>
      </c>
    </row>
    <row r="435" spans="1:5" ht="14.25" customHeight="1">
      <c r="A435" s="173">
        <v>434</v>
      </c>
      <c r="B435" s="173" cm="1">
        <f t="array" ref="B435">COUNTIF(Input!B$3:B$10,A435)+COUNTIF(Input!E$3:E$10,A435)+COUNTIF(Input!H$3:H$10,A435)+COUNTIF(Input!K$3:K$10,A435)+COUNTIF(Input!N$3:N$10,A435)+COUNTIF(Input!Q$3:Q$10,A435)+COUNTIF(Input!B$15:B$20,A435)+COUNTIF(Input!E$15:E$20,A435)+COUNTIF(Input!H$15:H$20,A435)+COUNTIF(Input!K$15:K$20,A435)+COUNTIF(Input!N$15:N$20,A435)+COUNTIF(Input!Q$15:Q$20,A435)</f>
        <v>0</v>
      </c>
      <c r="C435" s="172"/>
      <c r="D435" s="172"/>
      <c r="E435" s="173" cm="1">
        <f t="array" ref="E435">COUNTIF(Input!C$3:C$6,D435)+COUNTIF(Input!F$3:F$6,D435)+COUNTIF(Input!I$3:I$6,D435)+COUNTIF(Input!L$3:L$6,D435)+COUNTIF(Input!O$3:O$6,D435)+COUNTIF(Input!R$3:R$6,D435)+COUNTIF(Input!C$15:C$16,D435)+COUNTIF(Input!F$15:F$17,D435)+COUNTIF(Input!I$15:I$17,D435)+COUNTIF(Input!L$15:L$17,D435)+COUNTIF(Input!O$15:O$17,D435)+COUNTIF(Input!R$15:R$17,D435)</f>
        <v>0</v>
      </c>
    </row>
    <row r="436" spans="1:5" ht="14.25" customHeight="1">
      <c r="A436" s="173">
        <v>435</v>
      </c>
      <c r="B436" s="173" cm="1">
        <f t="array" ref="B436">COUNTIF(Input!B$3:B$10,A436)+COUNTIF(Input!E$3:E$10,A436)+COUNTIF(Input!H$3:H$10,A436)+COUNTIF(Input!K$3:K$10,A436)+COUNTIF(Input!N$3:N$10,A436)+COUNTIF(Input!Q$3:Q$10,A436)+COUNTIF(Input!B$15:B$20,A436)+COUNTIF(Input!E$15:E$20,A436)+COUNTIF(Input!H$15:H$20,A436)+COUNTIF(Input!K$15:K$20,A436)+COUNTIF(Input!N$15:N$20,A436)+COUNTIF(Input!Q$15:Q$20,A436)</f>
        <v>0</v>
      </c>
      <c r="C436" s="172"/>
      <c r="D436" s="172"/>
      <c r="E436" s="173" cm="1">
        <f t="array" ref="E436">COUNTIF(Input!C$3:C$6,D436)+COUNTIF(Input!F$3:F$6,D436)+COUNTIF(Input!I$3:I$6,D436)+COUNTIF(Input!L$3:L$6,D436)+COUNTIF(Input!O$3:O$6,D436)+COUNTIF(Input!R$3:R$6,D436)+COUNTIF(Input!C$15:C$16,D436)+COUNTIF(Input!F$15:F$17,D436)+COUNTIF(Input!I$15:I$17,D436)+COUNTIF(Input!L$15:L$17,D436)+COUNTIF(Input!O$15:O$17,D436)+COUNTIF(Input!R$15:R$17,D436)</f>
        <v>0</v>
      </c>
    </row>
    <row r="437" spans="1:5" ht="14.25" customHeight="1">
      <c r="A437" s="173">
        <v>436</v>
      </c>
      <c r="B437" s="173" cm="1">
        <f t="array" ref="B437">COUNTIF(Input!B$3:B$10,A437)+COUNTIF(Input!E$3:E$10,A437)+COUNTIF(Input!H$3:H$10,A437)+COUNTIF(Input!K$3:K$10,A437)+COUNTIF(Input!N$3:N$10,A437)+COUNTIF(Input!Q$3:Q$10,A437)+COUNTIF(Input!B$15:B$20,A437)+COUNTIF(Input!E$15:E$20,A437)+COUNTIF(Input!H$15:H$20,A437)+COUNTIF(Input!K$15:K$20,A437)+COUNTIF(Input!N$15:N$20,A437)+COUNTIF(Input!Q$15:Q$20,A437)</f>
        <v>0</v>
      </c>
      <c r="C437" s="172"/>
      <c r="D437" s="172"/>
      <c r="E437" s="173" cm="1">
        <f t="array" ref="E437">COUNTIF(Input!C$3:C$6,D437)+COUNTIF(Input!F$3:F$6,D437)+COUNTIF(Input!I$3:I$6,D437)+COUNTIF(Input!L$3:L$6,D437)+COUNTIF(Input!O$3:O$6,D437)+COUNTIF(Input!R$3:R$6,D437)+COUNTIF(Input!C$15:C$16,D437)+COUNTIF(Input!F$15:F$17,D437)+COUNTIF(Input!I$15:I$17,D437)+COUNTIF(Input!L$15:L$17,D437)+COUNTIF(Input!O$15:O$17,D437)+COUNTIF(Input!R$15:R$17,D437)</f>
        <v>0</v>
      </c>
    </row>
    <row r="438" spans="1:5" ht="14.25" customHeight="1">
      <c r="A438" s="173">
        <v>437</v>
      </c>
      <c r="B438" s="173" cm="1">
        <f t="array" ref="B438">COUNTIF(Input!B$3:B$10,A438)+COUNTIF(Input!E$3:E$10,A438)+COUNTIF(Input!H$3:H$10,A438)+COUNTIF(Input!K$3:K$10,A438)+COUNTIF(Input!N$3:N$10,A438)+COUNTIF(Input!Q$3:Q$10,A438)+COUNTIF(Input!B$15:B$20,A438)+COUNTIF(Input!E$15:E$20,A438)+COUNTIF(Input!H$15:H$20,A438)+COUNTIF(Input!K$15:K$20,A438)+COUNTIF(Input!N$15:N$20,A438)+COUNTIF(Input!Q$15:Q$20,A438)</f>
        <v>0</v>
      </c>
      <c r="C438" s="172"/>
      <c r="D438" s="172"/>
      <c r="E438" s="173" cm="1">
        <f t="array" ref="E438">COUNTIF(Input!C$3:C$6,D438)+COUNTIF(Input!F$3:F$6,D438)+COUNTIF(Input!I$3:I$6,D438)+COUNTIF(Input!L$3:L$6,D438)+COUNTIF(Input!O$3:O$6,D438)+COUNTIF(Input!R$3:R$6,D438)+COUNTIF(Input!C$15:C$16,D438)+COUNTIF(Input!F$15:F$17,D438)+COUNTIF(Input!I$15:I$17,D438)+COUNTIF(Input!L$15:L$17,D438)+COUNTIF(Input!O$15:O$17,D438)+COUNTIF(Input!R$15:R$17,D438)</f>
        <v>0</v>
      </c>
    </row>
    <row r="439" spans="1:5" ht="14.25" customHeight="1">
      <c r="A439" s="173">
        <v>438</v>
      </c>
      <c r="B439" s="173" cm="1">
        <f t="array" ref="B439">COUNTIF(Input!B$3:B$10,A439)+COUNTIF(Input!E$3:E$10,A439)+COUNTIF(Input!H$3:H$10,A439)+COUNTIF(Input!K$3:K$10,A439)+COUNTIF(Input!N$3:N$10,A439)+COUNTIF(Input!Q$3:Q$10,A439)+COUNTIF(Input!B$15:B$20,A439)+COUNTIF(Input!E$15:E$20,A439)+COUNTIF(Input!H$15:H$20,A439)+COUNTIF(Input!K$15:K$20,A439)+COUNTIF(Input!N$15:N$20,A439)+COUNTIF(Input!Q$15:Q$20,A439)</f>
        <v>0</v>
      </c>
      <c r="C439" s="172"/>
      <c r="D439" s="172"/>
      <c r="E439" s="173" cm="1">
        <f t="array" ref="E439">COUNTIF(Input!C$3:C$6,D439)+COUNTIF(Input!F$3:F$6,D439)+COUNTIF(Input!I$3:I$6,D439)+COUNTIF(Input!L$3:L$6,D439)+COUNTIF(Input!O$3:O$6,D439)+COUNTIF(Input!R$3:R$6,D439)+COUNTIF(Input!C$15:C$16,D439)+COUNTIF(Input!F$15:F$17,D439)+COUNTIF(Input!I$15:I$17,D439)+COUNTIF(Input!L$15:L$17,D439)+COUNTIF(Input!O$15:O$17,D439)+COUNTIF(Input!R$15:R$17,D439)</f>
        <v>0</v>
      </c>
    </row>
    <row r="440" spans="1:5" ht="14.25" customHeight="1">
      <c r="A440" s="173">
        <v>439</v>
      </c>
      <c r="B440" s="173" cm="1">
        <f t="array" ref="B440">COUNTIF(Input!B$3:B$10,A440)+COUNTIF(Input!E$3:E$10,A440)+COUNTIF(Input!H$3:H$10,A440)+COUNTIF(Input!K$3:K$10,A440)+COUNTIF(Input!N$3:N$10,A440)+COUNTIF(Input!Q$3:Q$10,A440)+COUNTIF(Input!B$15:B$20,A440)+COUNTIF(Input!E$15:E$20,A440)+COUNTIF(Input!H$15:H$20,A440)+COUNTIF(Input!K$15:K$20,A440)+COUNTIF(Input!N$15:N$20,A440)+COUNTIF(Input!Q$15:Q$20,A440)</f>
        <v>0</v>
      </c>
      <c r="C440" s="172"/>
      <c r="D440" s="172"/>
      <c r="E440" s="173" cm="1">
        <f t="array" ref="E440">COUNTIF(Input!C$3:C$6,D440)+COUNTIF(Input!F$3:F$6,D440)+COUNTIF(Input!I$3:I$6,D440)+COUNTIF(Input!L$3:L$6,D440)+COUNTIF(Input!O$3:O$6,D440)+COUNTIF(Input!R$3:R$6,D440)+COUNTIF(Input!C$15:C$16,D440)+COUNTIF(Input!F$15:F$17,D440)+COUNTIF(Input!I$15:I$17,D440)+COUNTIF(Input!L$15:L$17,D440)+COUNTIF(Input!O$15:O$17,D440)+COUNTIF(Input!R$15:R$17,D440)</f>
        <v>0</v>
      </c>
    </row>
    <row r="441" spans="1:5" ht="14.25" customHeight="1">
      <c r="A441" s="173">
        <v>440</v>
      </c>
      <c r="B441" s="173" cm="1">
        <f t="array" ref="B441">COUNTIF(Input!B$3:B$10,A441)+COUNTIF(Input!E$3:E$10,A441)+COUNTIF(Input!H$3:H$10,A441)+COUNTIF(Input!K$3:K$10,A441)+COUNTIF(Input!N$3:N$10,A441)+COUNTIF(Input!Q$3:Q$10,A441)+COUNTIF(Input!B$15:B$20,A441)+COUNTIF(Input!E$15:E$20,A441)+COUNTIF(Input!H$15:H$20,A441)+COUNTIF(Input!K$15:K$20,A441)+COUNTIF(Input!N$15:N$20,A441)+COUNTIF(Input!Q$15:Q$20,A441)</f>
        <v>0</v>
      </c>
      <c r="C441" s="172"/>
      <c r="D441" s="172"/>
      <c r="E441" s="173" cm="1">
        <f t="array" ref="E441">COUNTIF(Input!C$3:C$6,D441)+COUNTIF(Input!F$3:F$6,D441)+COUNTIF(Input!I$3:I$6,D441)+COUNTIF(Input!L$3:L$6,D441)+COUNTIF(Input!O$3:O$6,D441)+COUNTIF(Input!R$3:R$6,D441)+COUNTIF(Input!C$15:C$16,D441)+COUNTIF(Input!F$15:F$17,D441)+COUNTIF(Input!I$15:I$17,D441)+COUNTIF(Input!L$15:L$17,D441)+COUNTIF(Input!O$15:O$17,D441)+COUNTIF(Input!R$15:R$17,D441)</f>
        <v>0</v>
      </c>
    </row>
    <row r="442" spans="1:5" ht="14.25" customHeight="1">
      <c r="A442" s="173">
        <v>441</v>
      </c>
      <c r="B442" s="173" cm="1">
        <f t="array" ref="B442">COUNTIF(Input!B$3:B$10,A442)+COUNTIF(Input!E$3:E$10,A442)+COUNTIF(Input!H$3:H$10,A442)+COUNTIF(Input!K$3:K$10,A442)+COUNTIF(Input!N$3:N$10,A442)+COUNTIF(Input!Q$3:Q$10,A442)+COUNTIF(Input!B$15:B$20,A442)+COUNTIF(Input!E$15:E$20,A442)+COUNTIF(Input!H$15:H$20,A442)+COUNTIF(Input!K$15:K$20,A442)+COUNTIF(Input!N$15:N$20,A442)+COUNTIF(Input!Q$15:Q$20,A442)</f>
        <v>0</v>
      </c>
      <c r="C442" s="172"/>
      <c r="D442" s="172"/>
      <c r="E442" s="173" cm="1">
        <f t="array" ref="E442">COUNTIF(Input!C$3:C$6,D442)+COUNTIF(Input!F$3:F$6,D442)+COUNTIF(Input!I$3:I$6,D442)+COUNTIF(Input!L$3:L$6,D442)+COUNTIF(Input!O$3:O$6,D442)+COUNTIF(Input!R$3:R$6,D442)+COUNTIF(Input!C$15:C$16,D442)+COUNTIF(Input!F$15:F$17,D442)+COUNTIF(Input!I$15:I$17,D442)+COUNTIF(Input!L$15:L$17,D442)+COUNTIF(Input!O$15:O$17,D442)+COUNTIF(Input!R$15:R$17,D442)</f>
        <v>0</v>
      </c>
    </row>
    <row r="443" spans="1:5" ht="14.25" customHeight="1">
      <c r="A443" s="173">
        <v>442</v>
      </c>
      <c r="B443" s="173" cm="1">
        <f t="array" ref="B443">COUNTIF(Input!B$3:B$10,A443)+COUNTIF(Input!E$3:E$10,A443)+COUNTIF(Input!H$3:H$10,A443)+COUNTIF(Input!K$3:K$10,A443)+COUNTIF(Input!N$3:N$10,A443)+COUNTIF(Input!Q$3:Q$10,A443)+COUNTIF(Input!B$15:B$20,A443)+COUNTIF(Input!E$15:E$20,A443)+COUNTIF(Input!H$15:H$20,A443)+COUNTIF(Input!K$15:K$20,A443)+COUNTIF(Input!N$15:N$20,A443)+COUNTIF(Input!Q$15:Q$20,A443)</f>
        <v>0</v>
      </c>
      <c r="C443" s="172"/>
      <c r="D443" s="172"/>
      <c r="E443" s="173" cm="1">
        <f t="array" ref="E443">COUNTIF(Input!C$3:C$6,D443)+COUNTIF(Input!F$3:F$6,D443)+COUNTIF(Input!I$3:I$6,D443)+COUNTIF(Input!L$3:L$6,D443)+COUNTIF(Input!O$3:O$6,D443)+COUNTIF(Input!R$3:R$6,D443)+COUNTIF(Input!C$15:C$16,D443)+COUNTIF(Input!F$15:F$17,D443)+COUNTIF(Input!I$15:I$17,D443)+COUNTIF(Input!L$15:L$17,D443)+COUNTIF(Input!O$15:O$17,D443)+COUNTIF(Input!R$15:R$17,D443)</f>
        <v>0</v>
      </c>
    </row>
    <row r="444" spans="1:5" ht="14.25" customHeight="1">
      <c r="A444" s="173">
        <v>443</v>
      </c>
      <c r="B444" s="173" cm="1">
        <f t="array" ref="B444">COUNTIF(Input!B$3:B$10,A444)+COUNTIF(Input!E$3:E$10,A444)+COUNTIF(Input!H$3:H$10,A444)+COUNTIF(Input!K$3:K$10,A444)+COUNTIF(Input!N$3:N$10,A444)+COUNTIF(Input!Q$3:Q$10,A444)+COUNTIF(Input!B$15:B$20,A444)+COUNTIF(Input!E$15:E$20,A444)+COUNTIF(Input!H$15:H$20,A444)+COUNTIF(Input!K$15:K$20,A444)+COUNTIF(Input!N$15:N$20,A444)+COUNTIF(Input!Q$15:Q$20,A444)</f>
        <v>0</v>
      </c>
      <c r="C444" s="172"/>
      <c r="D444" s="172"/>
      <c r="E444" s="173" cm="1">
        <f t="array" ref="E444">COUNTIF(Input!C$3:C$6,D444)+COUNTIF(Input!F$3:F$6,D444)+COUNTIF(Input!I$3:I$6,D444)+COUNTIF(Input!L$3:L$6,D444)+COUNTIF(Input!O$3:O$6,D444)+COUNTIF(Input!R$3:R$6,D444)+COUNTIF(Input!C$15:C$16,D444)+COUNTIF(Input!F$15:F$17,D444)+COUNTIF(Input!I$15:I$17,D444)+COUNTIF(Input!L$15:L$17,D444)+COUNTIF(Input!O$15:O$17,D444)+COUNTIF(Input!R$15:R$17,D444)</f>
        <v>0</v>
      </c>
    </row>
    <row r="445" spans="1:5" ht="14.25" customHeight="1">
      <c r="A445" s="173">
        <v>444</v>
      </c>
      <c r="B445" s="173" cm="1">
        <f t="array" ref="B445">COUNTIF(Input!B$3:B$10,A445)+COUNTIF(Input!E$3:E$10,A445)+COUNTIF(Input!H$3:H$10,A445)+COUNTIF(Input!K$3:K$10,A445)+COUNTIF(Input!N$3:N$10,A445)+COUNTIF(Input!Q$3:Q$10,A445)+COUNTIF(Input!B$15:B$20,A445)+COUNTIF(Input!E$15:E$20,A445)+COUNTIF(Input!H$15:H$20,A445)+COUNTIF(Input!K$15:K$20,A445)+COUNTIF(Input!N$15:N$20,A445)+COUNTIF(Input!Q$15:Q$20,A445)</f>
        <v>0</v>
      </c>
      <c r="C445" s="172"/>
      <c r="D445" s="172"/>
      <c r="E445" s="173" cm="1">
        <f t="array" ref="E445">COUNTIF(Input!C$3:C$6,D445)+COUNTIF(Input!F$3:F$6,D445)+COUNTIF(Input!I$3:I$6,D445)+COUNTIF(Input!L$3:L$6,D445)+COUNTIF(Input!O$3:O$6,D445)+COUNTIF(Input!R$3:R$6,D445)+COUNTIF(Input!C$15:C$16,D445)+COUNTIF(Input!F$15:F$17,D445)+COUNTIF(Input!I$15:I$17,D445)+COUNTIF(Input!L$15:L$17,D445)+COUNTIF(Input!O$15:O$17,D445)+COUNTIF(Input!R$15:R$17,D445)</f>
        <v>0</v>
      </c>
    </row>
    <row r="446" spans="1:5" ht="14.25" customHeight="1">
      <c r="A446" s="173">
        <v>445</v>
      </c>
      <c r="B446" s="173" cm="1">
        <f t="array" ref="B446">COUNTIF(Input!B$3:B$10,A446)+COUNTIF(Input!E$3:E$10,A446)+COUNTIF(Input!H$3:H$10,A446)+COUNTIF(Input!K$3:K$10,A446)+COUNTIF(Input!N$3:N$10,A446)+COUNTIF(Input!Q$3:Q$10,A446)+COUNTIF(Input!B$15:B$20,A446)+COUNTIF(Input!E$15:E$20,A446)+COUNTIF(Input!H$15:H$20,A446)+COUNTIF(Input!K$15:K$20,A446)+COUNTIF(Input!N$15:N$20,A446)+COUNTIF(Input!Q$15:Q$20,A446)</f>
        <v>0</v>
      </c>
      <c r="C446" s="172"/>
      <c r="D446" s="172"/>
      <c r="E446" s="173" cm="1">
        <f t="array" ref="E446">COUNTIF(Input!C$3:C$6,D446)+COUNTIF(Input!F$3:F$6,D446)+COUNTIF(Input!I$3:I$6,D446)+COUNTIF(Input!L$3:L$6,D446)+COUNTIF(Input!O$3:O$6,D446)+COUNTIF(Input!R$3:R$6,D446)+COUNTIF(Input!C$15:C$16,D446)+COUNTIF(Input!F$15:F$17,D446)+COUNTIF(Input!I$15:I$17,D446)+COUNTIF(Input!L$15:L$17,D446)+COUNTIF(Input!O$15:O$17,D446)+COUNTIF(Input!R$15:R$17,D446)</f>
        <v>0</v>
      </c>
    </row>
    <row r="447" spans="1:5" ht="14.25" customHeight="1">
      <c r="A447" s="173">
        <v>446</v>
      </c>
      <c r="B447" s="173" cm="1">
        <f t="array" ref="B447">COUNTIF(Input!B$3:B$10,A447)+COUNTIF(Input!E$3:E$10,A447)+COUNTIF(Input!H$3:H$10,A447)+COUNTIF(Input!K$3:K$10,A447)+COUNTIF(Input!N$3:N$10,A447)+COUNTIF(Input!Q$3:Q$10,A447)+COUNTIF(Input!B$15:B$20,A447)+COUNTIF(Input!E$15:E$20,A447)+COUNTIF(Input!H$15:H$20,A447)+COUNTIF(Input!K$15:K$20,A447)+COUNTIF(Input!N$15:N$20,A447)+COUNTIF(Input!Q$15:Q$20,A447)</f>
        <v>0</v>
      </c>
      <c r="C447" s="172"/>
      <c r="D447" s="172"/>
      <c r="E447" s="173" cm="1">
        <f t="array" ref="E447">COUNTIF(Input!C$3:C$6,D447)+COUNTIF(Input!F$3:F$6,D447)+COUNTIF(Input!I$3:I$6,D447)+COUNTIF(Input!L$3:L$6,D447)+COUNTIF(Input!O$3:O$6,D447)+COUNTIF(Input!R$3:R$6,D447)+COUNTIF(Input!C$15:C$16,D447)+COUNTIF(Input!F$15:F$17,D447)+COUNTIF(Input!I$15:I$17,D447)+COUNTIF(Input!L$15:L$17,D447)+COUNTIF(Input!O$15:O$17,D447)+COUNTIF(Input!R$15:R$17,D447)</f>
        <v>0</v>
      </c>
    </row>
    <row r="448" spans="1:5" ht="14.25" customHeight="1">
      <c r="A448" s="173">
        <v>447</v>
      </c>
      <c r="B448" s="173" cm="1">
        <f t="array" ref="B448">COUNTIF(Input!B$3:B$10,A448)+COUNTIF(Input!E$3:E$10,A448)+COUNTIF(Input!H$3:H$10,A448)+COUNTIF(Input!K$3:K$10,A448)+COUNTIF(Input!N$3:N$10,A448)+COUNTIF(Input!Q$3:Q$10,A448)+COUNTIF(Input!B$15:B$20,A448)+COUNTIF(Input!E$15:E$20,A448)+COUNTIF(Input!H$15:H$20,A448)+COUNTIF(Input!K$15:K$20,A448)+COUNTIF(Input!N$15:N$20,A448)+COUNTIF(Input!Q$15:Q$20,A448)</f>
        <v>0</v>
      </c>
      <c r="C448" s="172"/>
      <c r="D448" s="172"/>
      <c r="E448" s="173" cm="1">
        <f t="array" ref="E448">COUNTIF(Input!C$3:C$6,D448)+COUNTIF(Input!F$3:F$6,D448)+COUNTIF(Input!I$3:I$6,D448)+COUNTIF(Input!L$3:L$6,D448)+COUNTIF(Input!O$3:O$6,D448)+COUNTIF(Input!R$3:R$6,D448)+COUNTIF(Input!C$15:C$16,D448)+COUNTIF(Input!F$15:F$17,D448)+COUNTIF(Input!I$15:I$17,D448)+COUNTIF(Input!L$15:L$17,D448)+COUNTIF(Input!O$15:O$17,D448)+COUNTIF(Input!R$15:R$17,D448)</f>
        <v>0</v>
      </c>
    </row>
    <row r="449" spans="1:5" ht="14.25" customHeight="1">
      <c r="A449" s="173">
        <v>448</v>
      </c>
      <c r="B449" s="173" cm="1">
        <f t="array" ref="B449">COUNTIF(Input!B$3:B$10,A449)+COUNTIF(Input!E$3:E$10,A449)+COUNTIF(Input!H$3:H$10,A449)+COUNTIF(Input!K$3:K$10,A449)+COUNTIF(Input!N$3:N$10,A449)+COUNTIF(Input!Q$3:Q$10,A449)+COUNTIF(Input!B$15:B$20,A449)+COUNTIF(Input!E$15:E$20,A449)+COUNTIF(Input!H$15:H$20,A449)+COUNTIF(Input!K$15:K$20,A449)+COUNTIF(Input!N$15:N$20,A449)+COUNTIF(Input!Q$15:Q$20,A449)</f>
        <v>0</v>
      </c>
      <c r="C449" s="172"/>
      <c r="D449" s="172"/>
      <c r="E449" s="173" cm="1">
        <f t="array" ref="E449">COUNTIF(Input!C$3:C$6,D449)+COUNTIF(Input!F$3:F$6,D449)+COUNTIF(Input!I$3:I$6,D449)+COUNTIF(Input!L$3:L$6,D449)+COUNTIF(Input!O$3:O$6,D449)+COUNTIF(Input!R$3:R$6,D449)+COUNTIF(Input!C$15:C$16,D449)+COUNTIF(Input!F$15:F$17,D449)+COUNTIF(Input!I$15:I$17,D449)+COUNTIF(Input!L$15:L$17,D449)+COUNTIF(Input!O$15:O$17,D449)+COUNTIF(Input!R$15:R$17,D449)</f>
        <v>0</v>
      </c>
    </row>
    <row r="450" spans="1:5" ht="14.25" customHeight="1">
      <c r="A450" s="173">
        <v>449</v>
      </c>
      <c r="B450" s="173" cm="1">
        <f t="array" ref="B450">COUNTIF(Input!B$3:B$10,A450)+COUNTIF(Input!E$3:E$10,A450)+COUNTIF(Input!H$3:H$10,A450)+COUNTIF(Input!K$3:K$10,A450)+COUNTIF(Input!N$3:N$10,A450)+COUNTIF(Input!Q$3:Q$10,A450)+COUNTIF(Input!B$15:B$20,A450)+COUNTIF(Input!E$15:E$20,A450)+COUNTIF(Input!H$15:H$20,A450)+COUNTIF(Input!K$15:K$20,A450)+COUNTIF(Input!N$15:N$20,A450)+COUNTIF(Input!Q$15:Q$20,A450)</f>
        <v>0</v>
      </c>
      <c r="C450" s="172"/>
      <c r="D450" s="172"/>
      <c r="E450" s="173" cm="1">
        <f t="array" ref="E450">COUNTIF(Input!C$3:C$6,D450)+COUNTIF(Input!F$3:F$6,D450)+COUNTIF(Input!I$3:I$6,D450)+COUNTIF(Input!L$3:L$6,D450)+COUNTIF(Input!O$3:O$6,D450)+COUNTIF(Input!R$3:R$6,D450)+COUNTIF(Input!C$15:C$16,D450)+COUNTIF(Input!F$15:F$17,D450)+COUNTIF(Input!I$15:I$17,D450)+COUNTIF(Input!L$15:L$17,D450)+COUNTIF(Input!O$15:O$17,D450)+COUNTIF(Input!R$15:R$17,D450)</f>
        <v>0</v>
      </c>
    </row>
    <row r="451" spans="1:5" ht="14.25" customHeight="1">
      <c r="A451" s="173">
        <v>450</v>
      </c>
      <c r="B451" s="173" cm="1">
        <f t="array" ref="B451">COUNTIF(Input!B$3:B$10,A451)+COUNTIF(Input!E$3:E$10,A451)+COUNTIF(Input!H$3:H$10,A451)+COUNTIF(Input!K$3:K$10,A451)+COUNTIF(Input!N$3:N$10,A451)+COUNTIF(Input!Q$3:Q$10,A451)+COUNTIF(Input!B$15:B$20,A451)+COUNTIF(Input!E$15:E$20,A451)+COUNTIF(Input!H$15:H$20,A451)+COUNTIF(Input!K$15:K$20,A451)+COUNTIF(Input!N$15:N$20,A451)+COUNTIF(Input!Q$15:Q$20,A451)</f>
        <v>0</v>
      </c>
      <c r="C451" s="172"/>
      <c r="D451" s="172"/>
      <c r="E451" s="173" cm="1">
        <f t="array" ref="E451">COUNTIF(Input!C$3:C$6,D451)+COUNTIF(Input!F$3:F$6,D451)+COUNTIF(Input!I$3:I$6,D451)+COUNTIF(Input!L$3:L$6,D451)+COUNTIF(Input!O$3:O$6,D451)+COUNTIF(Input!R$3:R$6,D451)+COUNTIF(Input!C$15:C$16,D451)+COUNTIF(Input!F$15:F$17,D451)+COUNTIF(Input!I$15:I$17,D451)+COUNTIF(Input!L$15:L$17,D451)+COUNTIF(Input!O$15:O$17,D451)+COUNTIF(Input!R$15:R$17,D451)</f>
        <v>0</v>
      </c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0"/>
  <sheetViews>
    <sheetView showGridLines="0" workbookViewId="0"/>
  </sheetViews>
  <sheetFormatPr defaultColWidth="8.85546875" defaultRowHeight="14.25" customHeight="1"/>
  <cols>
    <col min="1" max="1" width="12.7109375" style="1" customWidth="1"/>
    <col min="2" max="2" width="11.140625" style="1" customWidth="1"/>
    <col min="3" max="3" width="9.140625" style="1" customWidth="1"/>
    <col min="4" max="4" width="10.85546875" style="1" customWidth="1"/>
    <col min="5" max="5" width="9.140625" style="1" customWidth="1"/>
    <col min="6" max="6" width="10.28515625" style="1" customWidth="1"/>
    <col min="7" max="8" width="8.85546875" style="1" customWidth="1"/>
    <col min="9" max="16384" width="8.85546875" style="1"/>
  </cols>
  <sheetData>
    <row r="1" spans="1:7" ht="13.5" customHeight="1">
      <c r="A1" s="180"/>
      <c r="B1" s="221" t="s">
        <v>273</v>
      </c>
      <c r="C1" s="222"/>
      <c r="D1" s="221" t="s">
        <v>274</v>
      </c>
      <c r="E1" s="222"/>
      <c r="F1" s="181"/>
      <c r="G1" s="182"/>
    </row>
    <row r="2" spans="1:7" ht="30" customHeight="1">
      <c r="A2" s="180"/>
      <c r="B2" s="183" t="s">
        <v>275</v>
      </c>
      <c r="C2" s="184" t="s">
        <v>56</v>
      </c>
      <c r="D2" s="183" t="s">
        <v>275</v>
      </c>
      <c r="E2" s="184" t="s">
        <v>56</v>
      </c>
      <c r="F2" s="185" t="s">
        <v>276</v>
      </c>
      <c r="G2" s="183" t="s">
        <v>277</v>
      </c>
    </row>
    <row r="3" spans="1:7" ht="13.5" customHeight="1">
      <c r="A3" s="186" t="s">
        <v>32</v>
      </c>
      <c r="B3" s="187">
        <v>50</v>
      </c>
      <c r="C3" s="188">
        <v>1</v>
      </c>
      <c r="D3" s="187">
        <v>30</v>
      </c>
      <c r="E3" s="188">
        <v>2</v>
      </c>
      <c r="F3" s="189">
        <v>3</v>
      </c>
      <c r="G3" s="190">
        <v>5.5</v>
      </c>
    </row>
    <row r="4" spans="1:7" ht="13.5" customHeight="1">
      <c r="A4" s="186" t="s">
        <v>34</v>
      </c>
      <c r="B4" s="187">
        <v>75</v>
      </c>
      <c r="C4" s="188">
        <v>2</v>
      </c>
      <c r="D4" s="187">
        <v>20</v>
      </c>
      <c r="E4" s="188">
        <v>1</v>
      </c>
      <c r="F4" s="189">
        <v>3</v>
      </c>
      <c r="G4" s="190">
        <v>5.5</v>
      </c>
    </row>
    <row r="5" spans="1:7" ht="13.5" customHeight="1">
      <c r="A5" s="186" t="s">
        <v>36</v>
      </c>
      <c r="B5" s="187">
        <v>100</v>
      </c>
      <c r="C5" s="188">
        <v>3.5</v>
      </c>
      <c r="D5" s="187">
        <v>40</v>
      </c>
      <c r="E5" s="188">
        <v>3</v>
      </c>
      <c r="F5" s="189">
        <v>6.5</v>
      </c>
      <c r="G5" s="190">
        <v>4</v>
      </c>
    </row>
    <row r="6" spans="1:7" ht="13.5" customHeight="1">
      <c r="A6" s="186" t="s">
        <v>35</v>
      </c>
      <c r="B6" s="187">
        <v>100</v>
      </c>
      <c r="C6" s="188">
        <v>3.5</v>
      </c>
      <c r="D6" s="187">
        <v>50</v>
      </c>
      <c r="E6" s="188">
        <v>4</v>
      </c>
      <c r="F6" s="189">
        <v>7.5</v>
      </c>
      <c r="G6" s="190">
        <v>3</v>
      </c>
    </row>
    <row r="7" spans="1:7" ht="13.5" customHeight="1">
      <c r="A7" s="186" t="s">
        <v>278</v>
      </c>
      <c r="B7" s="187">
        <v>200</v>
      </c>
      <c r="C7" s="188">
        <v>5</v>
      </c>
      <c r="D7" s="187">
        <v>60</v>
      </c>
      <c r="E7" s="188">
        <v>5</v>
      </c>
      <c r="F7" s="189">
        <v>10</v>
      </c>
      <c r="G7" s="190">
        <v>2</v>
      </c>
    </row>
    <row r="8" spans="1:7" ht="13.5" customHeight="1">
      <c r="A8" s="186" t="s">
        <v>33</v>
      </c>
      <c r="B8" s="187">
        <v>250</v>
      </c>
      <c r="C8" s="188">
        <v>6</v>
      </c>
      <c r="D8" s="187">
        <v>70</v>
      </c>
      <c r="E8" s="188">
        <v>6</v>
      </c>
      <c r="F8" s="189">
        <v>12</v>
      </c>
      <c r="G8" s="190">
        <v>1</v>
      </c>
    </row>
    <row r="9" spans="1:7" ht="13.5" customHeight="1">
      <c r="A9" s="139"/>
      <c r="B9" s="172"/>
      <c r="C9" s="172"/>
      <c r="D9" s="172"/>
      <c r="E9" s="172"/>
      <c r="F9" s="139"/>
      <c r="G9" s="139"/>
    </row>
    <row r="10" spans="1:7" ht="13.5" customHeight="1">
      <c r="A10" s="139"/>
      <c r="B10" s="172"/>
      <c r="C10" s="172"/>
      <c r="D10" s="172"/>
      <c r="E10" s="172"/>
      <c r="F10" s="139"/>
      <c r="G10" s="139"/>
    </row>
  </sheetData>
  <mergeCells count="2">
    <mergeCell ref="B1:C1"/>
    <mergeCell ref="D1:E1"/>
  </mergeCell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Notes</vt:lpstr>
      <vt:lpstr>Input</vt:lpstr>
      <vt:lpstr>Team Results</vt:lpstr>
      <vt:lpstr>Mens results</vt:lpstr>
      <vt:lpstr>Ladies results</vt:lpstr>
      <vt:lpstr>Ind'l no's claimed</vt:lpstr>
      <vt:lpstr>Team no's claimed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May</dc:creator>
  <cp:lastModifiedBy>Natalie Lilley</cp:lastModifiedBy>
  <dcterms:created xsi:type="dcterms:W3CDTF">2026-02-13T20:11:38Z</dcterms:created>
  <dcterms:modified xsi:type="dcterms:W3CDTF">2026-02-18T12:50:29Z</dcterms:modified>
</cp:coreProperties>
</file>